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ДЛЯ ПРИШКОЛЬНОГО ЛАГЕРЯ 2024\"/>
    </mc:Choice>
  </mc:AlternateContent>
  <bookViews>
    <workbookView xWindow="360" yWindow="15" windowWidth="20955" windowHeight="9720"/>
  </bookViews>
  <sheets>
    <sheet name="Page 1" sheetId="1" r:id="rId1"/>
  </sheets>
  <definedNames>
    <definedName name="_xlnm.Print_Area" localSheetId="0">'Page 1'!$A$1:$Q$325</definedName>
  </definedNames>
  <calcPr calcId="162913"/>
</workbook>
</file>

<file path=xl/calcChain.xml><?xml version="1.0" encoding="utf-8"?>
<calcChain xmlns="http://schemas.openxmlformats.org/spreadsheetml/2006/main">
  <c r="M324" i="1" l="1"/>
  <c r="L324" i="1"/>
  <c r="L325" i="1" s="1"/>
  <c r="K324" i="1"/>
  <c r="J324" i="1"/>
  <c r="J325" i="1" s="1"/>
  <c r="N323" i="1"/>
  <c r="N322" i="1"/>
  <c r="N324" i="1" s="1"/>
  <c r="M318" i="1"/>
  <c r="M325" i="1" s="1"/>
  <c r="L318" i="1"/>
  <c r="K318" i="1"/>
  <c r="K325" i="1" s="1"/>
  <c r="N317" i="1"/>
  <c r="N316" i="1"/>
  <c r="N315" i="1"/>
  <c r="N314" i="1"/>
  <c r="N313" i="1"/>
  <c r="N318" i="1" s="1"/>
  <c r="M308" i="1"/>
  <c r="L308" i="1"/>
  <c r="K308" i="1"/>
  <c r="J308" i="1"/>
  <c r="N307" i="1"/>
  <c r="N306" i="1"/>
  <c r="N305" i="1"/>
  <c r="N304" i="1"/>
  <c r="N308" i="1" s="1"/>
  <c r="M298" i="1"/>
  <c r="L298" i="1"/>
  <c r="L299" i="1" s="1"/>
  <c r="K298" i="1"/>
  <c r="J298" i="1"/>
  <c r="J299" i="1" s="1"/>
  <c r="N297" i="1"/>
  <c r="N296" i="1"/>
  <c r="N298" i="1" s="1"/>
  <c r="M292" i="1"/>
  <c r="M299" i="1" s="1"/>
  <c r="L292" i="1"/>
  <c r="K292" i="1"/>
  <c r="K299" i="1" s="1"/>
  <c r="J292" i="1"/>
  <c r="N291" i="1"/>
  <c r="N290" i="1"/>
  <c r="N289" i="1"/>
  <c r="N288" i="1"/>
  <c r="N287" i="1"/>
  <c r="N286" i="1"/>
  <c r="N292" i="1" s="1"/>
  <c r="M282" i="1"/>
  <c r="L282" i="1"/>
  <c r="K282" i="1"/>
  <c r="N281" i="1"/>
  <c r="N280" i="1"/>
  <c r="N279" i="1"/>
  <c r="N278" i="1"/>
  <c r="N277" i="1"/>
  <c r="N282" i="1" s="1"/>
  <c r="N276" i="1"/>
  <c r="M267" i="1"/>
  <c r="M268" i="1" s="1"/>
  <c r="L267" i="1"/>
  <c r="K267" i="1"/>
  <c r="K268" i="1" s="1"/>
  <c r="J267" i="1"/>
  <c r="N266" i="1"/>
  <c r="N265" i="1"/>
  <c r="N267" i="1" s="1"/>
  <c r="M260" i="1"/>
  <c r="L260" i="1"/>
  <c r="L268" i="1" s="1"/>
  <c r="K260" i="1"/>
  <c r="J260" i="1"/>
  <c r="J268" i="1" s="1"/>
  <c r="N259" i="1"/>
  <c r="N258" i="1"/>
  <c r="N257" i="1"/>
  <c r="N256" i="1"/>
  <c r="N255" i="1"/>
  <c r="N254" i="1"/>
  <c r="N260" i="1" s="1"/>
  <c r="M250" i="1"/>
  <c r="L250" i="1"/>
  <c r="K250" i="1"/>
  <c r="J250" i="1"/>
  <c r="N249" i="1"/>
  <c r="N248" i="1"/>
  <c r="N247" i="1"/>
  <c r="N246" i="1"/>
  <c r="N250" i="1" s="1"/>
  <c r="M231" i="1"/>
  <c r="M232" i="1" s="1"/>
  <c r="L231" i="1"/>
  <c r="K231" i="1"/>
  <c r="K232" i="1" s="1"/>
  <c r="J231" i="1"/>
  <c r="N230" i="1"/>
  <c r="N229" i="1"/>
  <c r="N231" i="1" s="1"/>
  <c r="M225" i="1"/>
  <c r="L225" i="1"/>
  <c r="L232" i="1" s="1"/>
  <c r="K225" i="1"/>
  <c r="J225" i="1"/>
  <c r="J232" i="1" s="1"/>
  <c r="N224" i="1"/>
  <c r="N223" i="1"/>
  <c r="N222" i="1"/>
  <c r="N221" i="1"/>
  <c r="N220" i="1"/>
  <c r="N219" i="1"/>
  <c r="N225" i="1" s="1"/>
  <c r="M217" i="1"/>
  <c r="L217" i="1"/>
  <c r="K217" i="1"/>
  <c r="J217" i="1"/>
  <c r="N216" i="1"/>
  <c r="N215" i="1"/>
  <c r="N214" i="1"/>
  <c r="N213" i="1"/>
  <c r="N212" i="1"/>
  <c r="N217" i="1" s="1"/>
  <c r="M201" i="1"/>
  <c r="L201" i="1"/>
  <c r="L202" i="1" s="1"/>
  <c r="K201" i="1"/>
  <c r="J201" i="1"/>
  <c r="J202" i="1" s="1"/>
  <c r="N200" i="1"/>
  <c r="N199" i="1"/>
  <c r="N201" i="1" s="1"/>
  <c r="M193" i="1"/>
  <c r="M202" i="1" s="1"/>
  <c r="L193" i="1"/>
  <c r="K193" i="1"/>
  <c r="K202" i="1" s="1"/>
  <c r="J193" i="1"/>
  <c r="N192" i="1"/>
  <c r="N191" i="1"/>
  <c r="N190" i="1"/>
  <c r="N189" i="1"/>
  <c r="N188" i="1"/>
  <c r="N187" i="1"/>
  <c r="N193" i="1" s="1"/>
  <c r="M183" i="1"/>
  <c r="L183" i="1"/>
  <c r="K183" i="1"/>
  <c r="J183" i="1"/>
  <c r="N182" i="1"/>
  <c r="N181" i="1"/>
  <c r="N180" i="1"/>
  <c r="N179" i="1"/>
  <c r="N183" i="1" s="1"/>
  <c r="N178" i="1"/>
  <c r="M165" i="1"/>
  <c r="M166" i="1" s="1"/>
  <c r="L165" i="1"/>
  <c r="K165" i="1"/>
  <c r="K166" i="1" s="1"/>
  <c r="J165" i="1"/>
  <c r="N164" i="1"/>
  <c r="N163" i="1"/>
  <c r="N165" i="1" s="1"/>
  <c r="M159" i="1"/>
  <c r="L159" i="1"/>
  <c r="L166" i="1" s="1"/>
  <c r="K159" i="1"/>
  <c r="J159" i="1"/>
  <c r="J166" i="1" s="1"/>
  <c r="N158" i="1"/>
  <c r="N157" i="1"/>
  <c r="N156" i="1"/>
  <c r="N155" i="1"/>
  <c r="N154" i="1"/>
  <c r="N153" i="1"/>
  <c r="N159" i="1" s="1"/>
  <c r="M151" i="1"/>
  <c r="L151" i="1"/>
  <c r="K151" i="1"/>
  <c r="J151" i="1"/>
  <c r="N150" i="1"/>
  <c r="N149" i="1"/>
  <c r="N148" i="1"/>
  <c r="N147" i="1"/>
  <c r="N146" i="1"/>
  <c r="N145" i="1"/>
  <c r="N144" i="1"/>
  <c r="N151" i="1" s="1"/>
  <c r="M130" i="1"/>
  <c r="L130" i="1"/>
  <c r="L131" i="1" s="1"/>
  <c r="K130" i="1"/>
  <c r="J130" i="1"/>
  <c r="J131" i="1" s="1"/>
  <c r="N129" i="1"/>
  <c r="N128" i="1"/>
  <c r="N130" i="1" s="1"/>
  <c r="M123" i="1"/>
  <c r="M131" i="1" s="1"/>
  <c r="L123" i="1"/>
  <c r="K123" i="1"/>
  <c r="K131" i="1" s="1"/>
  <c r="J123" i="1"/>
  <c r="N122" i="1"/>
  <c r="N121" i="1"/>
  <c r="N120" i="1"/>
  <c r="N119" i="1"/>
  <c r="N118" i="1"/>
  <c r="N117" i="1"/>
  <c r="N123" i="1" s="1"/>
  <c r="M115" i="1"/>
  <c r="L115" i="1"/>
  <c r="K115" i="1"/>
  <c r="N114" i="1"/>
  <c r="N113" i="1"/>
  <c r="N112" i="1"/>
  <c r="N115" i="1" s="1"/>
  <c r="N111" i="1"/>
  <c r="M101" i="1"/>
  <c r="M102" i="1" s="1"/>
  <c r="L101" i="1"/>
  <c r="K101" i="1"/>
  <c r="K102" i="1" s="1"/>
  <c r="J101" i="1"/>
  <c r="N100" i="1"/>
  <c r="N99" i="1"/>
  <c r="N101" i="1" s="1"/>
  <c r="M95" i="1"/>
  <c r="L95" i="1"/>
  <c r="L102" i="1" s="1"/>
  <c r="K95" i="1"/>
  <c r="J95" i="1"/>
  <c r="J102" i="1" s="1"/>
  <c r="N94" i="1"/>
  <c r="N93" i="1"/>
  <c r="N92" i="1"/>
  <c r="N91" i="1"/>
  <c r="N95" i="1" s="1"/>
  <c r="N90" i="1"/>
  <c r="M88" i="1"/>
  <c r="L88" i="1"/>
  <c r="K88" i="1"/>
  <c r="J88" i="1"/>
  <c r="N87" i="1"/>
  <c r="N86" i="1"/>
  <c r="N85" i="1"/>
  <c r="N84" i="1"/>
  <c r="N88" i="1" s="1"/>
  <c r="M69" i="1"/>
  <c r="L69" i="1"/>
  <c r="L70" i="1" s="1"/>
  <c r="K69" i="1"/>
  <c r="J69" i="1"/>
  <c r="J70" i="1" s="1"/>
  <c r="N68" i="1"/>
  <c r="N67" i="1"/>
  <c r="N69" i="1" s="1"/>
  <c r="M62" i="1"/>
  <c r="M70" i="1" s="1"/>
  <c r="L62" i="1"/>
  <c r="K62" i="1"/>
  <c r="K70" i="1" s="1"/>
  <c r="J62" i="1"/>
  <c r="N60" i="1"/>
  <c r="N59" i="1"/>
  <c r="N58" i="1"/>
  <c r="N57" i="1"/>
  <c r="N56" i="1"/>
  <c r="N55" i="1"/>
  <c r="N62" i="1" s="1"/>
  <c r="M53" i="1"/>
  <c r="L53" i="1"/>
  <c r="K53" i="1"/>
  <c r="N51" i="1"/>
  <c r="N50" i="1"/>
  <c r="N49" i="1"/>
  <c r="N48" i="1"/>
  <c r="N47" i="1"/>
  <c r="N53" i="1" s="1"/>
  <c r="M30" i="1"/>
  <c r="L30" i="1"/>
  <c r="L31" i="1" s="1"/>
  <c r="K30" i="1"/>
  <c r="J30" i="1"/>
  <c r="J31" i="1" s="1"/>
  <c r="N29" i="1"/>
  <c r="N28" i="1"/>
  <c r="N30" i="1" s="1"/>
  <c r="M24" i="1"/>
  <c r="M31" i="1" s="1"/>
  <c r="L24" i="1"/>
  <c r="K24" i="1"/>
  <c r="K31" i="1" s="1"/>
  <c r="J24" i="1"/>
  <c r="N23" i="1"/>
  <c r="N22" i="1"/>
  <c r="N21" i="1"/>
  <c r="N20" i="1"/>
  <c r="N19" i="1"/>
  <c r="N18" i="1"/>
  <c r="N24" i="1" s="1"/>
  <c r="M16" i="1"/>
  <c r="L16" i="1"/>
  <c r="K16" i="1"/>
  <c r="J16" i="1"/>
  <c r="N15" i="1"/>
  <c r="N14" i="1"/>
  <c r="N13" i="1"/>
  <c r="N12" i="1"/>
  <c r="N16" i="1" s="1"/>
  <c r="N11" i="1"/>
  <c r="N31" i="1" l="1"/>
  <c r="N70" i="1"/>
  <c r="N131" i="1"/>
  <c r="N202" i="1"/>
  <c r="N299" i="1"/>
  <c r="N325" i="1"/>
  <c r="N102" i="1"/>
  <c r="N166" i="1"/>
  <c r="N232" i="1"/>
  <c r="N268" i="1"/>
</calcChain>
</file>

<file path=xl/sharedStrings.xml><?xml version="1.0" encoding="utf-8"?>
<sst xmlns="http://schemas.openxmlformats.org/spreadsheetml/2006/main" count="481" uniqueCount="113">
  <si>
    <t>Меню приготавливаемых блюд для оздоровительных лагерей с дневным пребыванием детей в возрасте от 6,5 до 11 лет организуемых на базе функционирующих общеобразовательных учреждений</t>
  </si>
  <si>
    <t>Сезон: летний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</si>
  <si>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</si>
  <si>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</si>
  <si>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</si>
  <si>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</si>
  <si>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</si>
  <si>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</si>
  <si>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</si>
  <si>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</si>
  <si>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</si>
  <si>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</si>
  <si>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</si>
  <si>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</si>
  <si>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</si>
  <si>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</si>
  <si>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</si>
  <si>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</si>
  <si>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</si>
  <si>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</si>
  <si>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</si>
  <si>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</si>
  <si>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</si>
  <si>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</si>
  <si>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</si>
  <si>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</si>
  <si>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</si>
  <si>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/>
  </si>
  <si>
    <t>ПОЛДНИК</t>
  </si>
  <si>
    <t>Булочка с маком</t>
  </si>
  <si>
    <t>Сок фруктовый</t>
  </si>
  <si>
    <t>Итого за день:</t>
  </si>
  <si>
    <t>День 2                           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</si>
  <si>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</si>
  <si>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</si>
  <si>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</si>
  <si>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</si>
  <si>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</si>
  <si>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</si>
  <si>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Хлеб ржаной</t>
  </si>
  <si>
    <t>2/1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</si>
  <si>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</si>
  <si>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</si>
  <si>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</si>
  <si>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</si>
  <si>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</si>
  <si>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Булочка "Новинка"</t>
  </si>
  <si>
    <t>444</t>
  </si>
  <si>
    <t>Какао с молоком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</si>
  <si>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</si>
  <si>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</si>
  <si>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</si>
  <si>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</si>
  <si>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</si>
  <si>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</si>
  <si>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</si>
  <si>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Булочка с повидлом</t>
  </si>
  <si>
    <t>422</t>
  </si>
  <si>
    <t>День 4                                                                                                        ЧЕТВЕРГ</t>
  </si>
  <si>
    <t>Каша  молочная с гречневой крупой</t>
  </si>
  <si>
    <t>Блины п/ф (с повидлом или джемом или молоком сгущенным)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</si>
  <si>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</si>
  <si>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</si>
  <si>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</si>
  <si>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</si>
  <si>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</si>
  <si>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Булочка домашняя</t>
  </si>
  <si>
    <t>Кисель</t>
  </si>
  <si>
    <t>День 5                                                                                                        ПЯТНИЦА</t>
  </si>
  <si>
    <t>Овощная нарезка</t>
  </si>
  <si>
    <t>Вареники  с картофелем пром. производства с м/сл</t>
  </si>
  <si>
    <t>Сыр "Российский"</t>
  </si>
  <si>
    <t>Борщ</t>
  </si>
  <si>
    <t>Гуляш</t>
  </si>
  <si>
    <t xml:space="preserve">Каша гречневая </t>
  </si>
  <si>
    <t>302</t>
  </si>
  <si>
    <t>Полдник</t>
  </si>
  <si>
    <t>Булочка сахарная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</si>
  <si>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</si>
  <si>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</si>
  <si>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</si>
  <si>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</si>
  <si>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</si>
  <si>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</si>
  <si>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</si>
  <si>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</si>
  <si>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Ватрушка из дрожжевого теста</t>
  </si>
  <si>
    <t>410</t>
  </si>
  <si>
    <t xml:space="preserve">Кисель </t>
  </si>
  <si>
    <t>День 7                                                                                                         ВТОРНИК</t>
  </si>
  <si>
    <t>Пудинг творожный с соусом</t>
  </si>
  <si>
    <t>Суп картофельный с клецками</t>
  </si>
  <si>
    <t>Рыба припущенная</t>
  </si>
  <si>
    <t xml:space="preserve">Рис отварной </t>
  </si>
  <si>
    <t xml:space="preserve">Какао </t>
  </si>
  <si>
    <t>День 8 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</si>
  <si>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</si>
  <si>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</si>
  <si>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</si>
  <si>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Булочка с повидлом обсыпная</t>
  </si>
  <si>
    <t>Сок</t>
  </si>
  <si>
    <t>День 9                                                                                                         ЧЕТВЕРГ</t>
  </si>
  <si>
    <t xml:space="preserve">Горошек зеленный консервированный </t>
  </si>
  <si>
    <t>Салат из свежих/соленых огурцов</t>
  </si>
  <si>
    <t>Суп-лапша домашняя</t>
  </si>
  <si>
    <t>Жаркое по-домашнему</t>
  </si>
  <si>
    <t>Булочка с шоколадом</t>
  </si>
  <si>
    <t>День 10                                                                                                       ПЯТНИЦА</t>
  </si>
  <si>
    <t>338</t>
  </si>
  <si>
    <t>Макароны с сыром (Российский)</t>
  </si>
  <si>
    <t>Салат из дайкона с морковью м/р</t>
  </si>
  <si>
    <t>Ленивые голубцы</t>
  </si>
  <si>
    <t>Булочка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</si>
</sst>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3" fillId="0" borderId="17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2" fillId="0" borderId="28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 indent="1"/>
    </xf>
    <xf numFmtId="2" fontId="3" fillId="0" borderId="1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7"/>
  <sheetViews>
    <sheetView tabSelected="1" topLeftCell="A250" workbookViewId="0">
      <selection activeCell="C269" sqref="C269"/>
    </sheetView>
  </sheetViews>
  <sheetFormatPr defaultRowHeight="15" x14ac:dyDescent="0.25"/>
  <cols>
    <col min="1" max="1" width="20.285156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3.7109375" customWidth="1"/>
    <col min="10" max="10" width="13" style="1" customWidth="1"/>
    <col min="11" max="11" width="14.7109375" style="2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7" ht="12.75" customHeight="1" x14ac:dyDescent="0.25">
      <c r="A1" s="3"/>
      <c r="B1" s="80"/>
      <c r="C1" s="80"/>
      <c r="D1" s="80"/>
      <c r="E1" s="80"/>
      <c r="F1" s="80"/>
      <c r="G1" s="80"/>
      <c r="H1" s="80"/>
      <c r="I1" s="80"/>
      <c r="J1" s="3"/>
      <c r="K1" s="4"/>
      <c r="L1" s="3"/>
      <c r="M1" s="80"/>
      <c r="N1" s="80"/>
      <c r="O1" s="5"/>
      <c r="P1" s="3"/>
      <c r="Q1" s="3"/>
    </row>
    <row r="2" spans="1:17" ht="25.5" customHeight="1" x14ac:dyDescent="0.25">
      <c r="A2" s="3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5"/>
      <c r="P2" s="3"/>
      <c r="Q2" s="3"/>
    </row>
    <row r="3" spans="1:17" ht="10.5" customHeight="1" x14ac:dyDescent="0.25">
      <c r="A3" s="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5"/>
      <c r="P3" s="3"/>
      <c r="Q3" s="3"/>
    </row>
    <row r="4" spans="1:17" ht="10.5" customHeight="1" x14ac:dyDescent="0.25">
      <c r="A4" s="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5"/>
      <c r="P4" s="3"/>
      <c r="Q4" s="3"/>
    </row>
    <row r="5" spans="1:17" ht="17.25" customHeight="1" x14ac:dyDescent="0.2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5"/>
      <c r="P5" s="3"/>
      <c r="Q5" s="3"/>
    </row>
    <row r="6" spans="1:17" ht="16.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16.5" customHeight="1" x14ac:dyDescent="0.25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3"/>
      <c r="Q7" s="3"/>
    </row>
    <row r="8" spans="1:17" ht="14.25" customHeight="1" x14ac:dyDescent="0.25">
      <c r="A8" s="84" t="s">
        <v>3</v>
      </c>
      <c r="B8" s="85"/>
      <c r="C8" s="85"/>
      <c r="D8" s="85"/>
      <c r="E8" s="85"/>
      <c r="F8" s="85"/>
      <c r="G8" s="85"/>
      <c r="H8" s="85"/>
      <c r="I8" s="86"/>
      <c r="J8" s="90" t="s">
        <v>4</v>
      </c>
      <c r="K8" s="90" t="s">
        <v>5</v>
      </c>
      <c r="L8" s="90"/>
      <c r="M8" s="90"/>
      <c r="N8" s="90" t="s">
        <v>6</v>
      </c>
      <c r="O8" s="90" t="s">
        <v>7</v>
      </c>
      <c r="P8" s="3"/>
      <c r="Q8" s="3"/>
    </row>
    <row r="9" spans="1:17" ht="13.5" customHeight="1" x14ac:dyDescent="0.25">
      <c r="A9" s="87"/>
      <c r="B9" s="88"/>
      <c r="C9" s="88"/>
      <c r="D9" s="88"/>
      <c r="E9" s="88"/>
      <c r="F9" s="88"/>
      <c r="G9" s="88"/>
      <c r="H9" s="88"/>
      <c r="I9" s="89"/>
      <c r="J9" s="90"/>
      <c r="K9" s="6" t="s">
        <v>8</v>
      </c>
      <c r="L9" s="6" t="s">
        <v>9</v>
      </c>
      <c r="M9" s="6" t="s">
        <v>10</v>
      </c>
      <c r="N9" s="90"/>
      <c r="O9" s="90"/>
      <c r="P9" s="3"/>
      <c r="Q9" s="3"/>
    </row>
    <row r="10" spans="1:17" ht="18" customHeight="1" x14ac:dyDescent="0.25">
      <c r="A10" s="91" t="s">
        <v>11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3"/>
      <c r="Q10" s="3"/>
    </row>
    <row r="11" spans="1:17" ht="15.6" customHeight="1" x14ac:dyDescent="0.25">
      <c r="A11" s="93" t="s">
        <v>12</v>
      </c>
      <c r="B11" s="94"/>
      <c r="C11" s="94"/>
      <c r="D11" s="94"/>
      <c r="E11" s="94"/>
      <c r="F11" s="94"/>
      <c r="G11" s="94"/>
      <c r="H11" s="94"/>
      <c r="I11" s="95"/>
      <c r="J11" s="7">
        <v>110</v>
      </c>
      <c r="K11" s="8">
        <v>0.52</v>
      </c>
      <c r="L11" s="8">
        <v>0.52</v>
      </c>
      <c r="M11" s="8">
        <v>12.74</v>
      </c>
      <c r="N11" s="8">
        <f t="shared" ref="N11:N15" si="0">(K11+M11)*4+(L11*9)</f>
        <v>57.72</v>
      </c>
      <c r="O11" s="9">
        <v>338</v>
      </c>
      <c r="P11" s="3"/>
      <c r="Q11" s="3"/>
    </row>
    <row r="12" spans="1:17" ht="16.899999999999999" customHeight="1" x14ac:dyDescent="0.25">
      <c r="A12" s="93" t="s">
        <v>13</v>
      </c>
      <c r="B12" s="94"/>
      <c r="C12" s="94"/>
      <c r="D12" s="94"/>
      <c r="E12" s="94"/>
      <c r="F12" s="94"/>
      <c r="G12" s="94"/>
      <c r="H12" s="94"/>
      <c r="I12" s="95"/>
      <c r="J12" s="10">
        <v>150</v>
      </c>
      <c r="K12" s="11">
        <v>11.6</v>
      </c>
      <c r="L12" s="11">
        <v>7.67</v>
      </c>
      <c r="M12" s="11">
        <v>39.6</v>
      </c>
      <c r="N12" s="8">
        <f t="shared" si="0"/>
        <v>273.83000000000004</v>
      </c>
      <c r="O12" s="9">
        <v>175</v>
      </c>
      <c r="P12" s="3"/>
      <c r="Q12" s="3"/>
    </row>
    <row r="13" spans="1:17" ht="18" customHeight="1" x14ac:dyDescent="0.25">
      <c r="A13" s="93" t="s">
        <v>14</v>
      </c>
      <c r="B13" s="94"/>
      <c r="C13" s="94"/>
      <c r="D13" s="94"/>
      <c r="E13" s="94"/>
      <c r="F13" s="94"/>
      <c r="G13" s="94"/>
      <c r="H13" s="94"/>
      <c r="I13" s="95"/>
      <c r="J13" s="9">
        <v>30</v>
      </c>
      <c r="K13" s="12">
        <v>3.16</v>
      </c>
      <c r="L13" s="12">
        <v>0.4</v>
      </c>
      <c r="M13" s="12">
        <v>0.84</v>
      </c>
      <c r="N13" s="8">
        <f t="shared" si="0"/>
        <v>19.600000000000001</v>
      </c>
      <c r="O13" s="9" t="s">
        <v>15</v>
      </c>
      <c r="P13" s="3"/>
      <c r="Q13" s="3"/>
    </row>
    <row r="14" spans="1:17" ht="16.899999999999999" customHeight="1" x14ac:dyDescent="0.25">
      <c r="A14" s="93" t="s">
        <v>16</v>
      </c>
      <c r="B14" s="94"/>
      <c r="C14" s="94"/>
      <c r="D14" s="94"/>
      <c r="E14" s="94"/>
      <c r="F14" s="94"/>
      <c r="G14" s="94"/>
      <c r="H14" s="94"/>
      <c r="I14" s="95"/>
      <c r="J14" s="9">
        <v>10</v>
      </c>
      <c r="K14" s="9">
        <v>0.08</v>
      </c>
      <c r="L14" s="9">
        <v>7.25</v>
      </c>
      <c r="M14" s="9">
        <v>0.13</v>
      </c>
      <c r="N14" s="8">
        <f t="shared" si="0"/>
        <v>66.09</v>
      </c>
      <c r="O14" s="9">
        <v>14</v>
      </c>
      <c r="P14" s="3"/>
      <c r="Q14" s="3"/>
    </row>
    <row r="15" spans="1:17" ht="15" customHeight="1" x14ac:dyDescent="0.25">
      <c r="A15" s="96" t="s">
        <v>17</v>
      </c>
      <c r="B15" s="97"/>
      <c r="C15" s="97"/>
      <c r="D15" s="97"/>
      <c r="E15" s="97"/>
      <c r="F15" s="97"/>
      <c r="G15" s="97"/>
      <c r="H15" s="97"/>
      <c r="I15" s="98"/>
      <c r="J15" s="14">
        <v>200</v>
      </c>
      <c r="K15" s="14">
        <v>0.12</v>
      </c>
      <c r="L15" s="14">
        <v>0.02</v>
      </c>
      <c r="M15" s="14">
        <v>13.7</v>
      </c>
      <c r="N15" s="8">
        <f t="shared" si="0"/>
        <v>55.459999999999994</v>
      </c>
      <c r="O15" s="15" t="s">
        <v>18</v>
      </c>
      <c r="P15" s="3"/>
      <c r="Q15" s="3"/>
    </row>
    <row r="16" spans="1:17" ht="12" customHeight="1" x14ac:dyDescent="0.25">
      <c r="A16" s="99" t="s">
        <v>19</v>
      </c>
      <c r="B16" s="100"/>
      <c r="C16" s="100"/>
      <c r="D16" s="100"/>
      <c r="E16" s="100"/>
      <c r="F16" s="100"/>
      <c r="G16" s="100"/>
      <c r="H16" s="100"/>
      <c r="I16" s="100"/>
      <c r="J16" s="16">
        <f>SUM(J11:J15)</f>
        <v>500</v>
      </c>
      <c r="K16" s="16">
        <f>SUM(K11:K15)</f>
        <v>15.479999999999999</v>
      </c>
      <c r="L16" s="16">
        <f>SUM(L11:L15)</f>
        <v>15.86</v>
      </c>
      <c r="M16" s="16">
        <f>SUM(M11:M15)</f>
        <v>67.010000000000005</v>
      </c>
      <c r="N16" s="16">
        <f>SUM(N11:N15)</f>
        <v>472.7000000000001</v>
      </c>
      <c r="O16" s="16"/>
      <c r="P16" s="3"/>
      <c r="Q16" s="3"/>
    </row>
    <row r="17" spans="1:27" s="1" customFormat="1" ht="12.75" customHeight="1" x14ac:dyDescent="0.25">
      <c r="A17" s="101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3"/>
      <c r="Q17" s="3"/>
      <c r="AA17" s="17"/>
    </row>
    <row r="18" spans="1:27" ht="16.899999999999999" customHeight="1" x14ac:dyDescent="0.25">
      <c r="A18" s="102" t="s">
        <v>21</v>
      </c>
      <c r="B18" s="102"/>
      <c r="C18" s="102"/>
      <c r="D18" s="102"/>
      <c r="E18" s="102"/>
      <c r="F18" s="102"/>
      <c r="G18" s="102"/>
      <c r="H18" s="102"/>
      <c r="I18" s="102"/>
      <c r="J18" s="18">
        <v>60</v>
      </c>
      <c r="K18" s="8">
        <v>1.55</v>
      </c>
      <c r="L18" s="8">
        <v>2.9</v>
      </c>
      <c r="M18" s="8">
        <v>5.27</v>
      </c>
      <c r="N18" s="8">
        <f t="shared" ref="N18:N23" si="1">(K18+M18)*4+(L18*9)</f>
        <v>53.379999999999995</v>
      </c>
      <c r="O18" s="9">
        <v>48</v>
      </c>
      <c r="P18" s="3"/>
      <c r="Q18" s="3"/>
    </row>
    <row r="19" spans="1:27" ht="14.45" customHeight="1" x14ac:dyDescent="0.25">
      <c r="A19" s="103" t="s">
        <v>22</v>
      </c>
      <c r="B19" s="104"/>
      <c r="C19" s="104"/>
      <c r="D19" s="104"/>
      <c r="E19" s="104"/>
      <c r="F19" s="104"/>
      <c r="G19" s="104"/>
      <c r="H19" s="104"/>
      <c r="I19" s="105"/>
      <c r="J19" s="9">
        <v>200</v>
      </c>
      <c r="K19" s="9">
        <v>6.27</v>
      </c>
      <c r="L19" s="9">
        <v>7.28</v>
      </c>
      <c r="M19" s="9">
        <v>33.35</v>
      </c>
      <c r="N19" s="8">
        <f t="shared" si="1"/>
        <v>224</v>
      </c>
      <c r="O19" s="9">
        <v>170</v>
      </c>
      <c r="P19" s="3"/>
      <c r="Q19" s="3"/>
    </row>
    <row r="20" spans="1:27" ht="13.9" customHeight="1" x14ac:dyDescent="0.25">
      <c r="A20" s="103" t="s">
        <v>23</v>
      </c>
      <c r="B20" s="104"/>
      <c r="C20" s="104"/>
      <c r="D20" s="104"/>
      <c r="E20" s="104"/>
      <c r="F20" s="104"/>
      <c r="G20" s="104"/>
      <c r="H20" s="104"/>
      <c r="I20" s="105"/>
      <c r="J20" s="9">
        <v>90</v>
      </c>
      <c r="K20" s="20">
        <v>8.6</v>
      </c>
      <c r="L20" s="20">
        <v>9.65</v>
      </c>
      <c r="M20" s="20">
        <v>22.04</v>
      </c>
      <c r="N20" s="8">
        <f t="shared" si="1"/>
        <v>209.41000000000003</v>
      </c>
      <c r="O20" s="9">
        <v>271</v>
      </c>
      <c r="P20" s="3"/>
      <c r="Q20" s="3"/>
    </row>
    <row r="21" spans="1:27" ht="14.45" customHeight="1" x14ac:dyDescent="0.25">
      <c r="A21" s="93" t="s">
        <v>24</v>
      </c>
      <c r="B21" s="94"/>
      <c r="C21" s="94"/>
      <c r="D21" s="94"/>
      <c r="E21" s="94"/>
      <c r="F21" s="94"/>
      <c r="G21" s="94"/>
      <c r="H21" s="94"/>
      <c r="I21" s="95"/>
      <c r="J21" s="9">
        <v>150</v>
      </c>
      <c r="K21" s="9">
        <v>6.71</v>
      </c>
      <c r="L21" s="9">
        <v>7.38</v>
      </c>
      <c r="M21" s="9">
        <v>39.58</v>
      </c>
      <c r="N21" s="8">
        <f t="shared" si="1"/>
        <v>251.57999999999998</v>
      </c>
      <c r="O21" s="9">
        <v>309</v>
      </c>
      <c r="P21" s="3"/>
      <c r="Q21" s="3"/>
    </row>
    <row r="22" spans="1:27" ht="16.149999999999999" customHeight="1" x14ac:dyDescent="0.25">
      <c r="A22" s="103" t="s">
        <v>25</v>
      </c>
      <c r="B22" s="104"/>
      <c r="C22" s="104"/>
      <c r="D22" s="104"/>
      <c r="E22" s="104"/>
      <c r="F22" s="104"/>
      <c r="G22" s="104"/>
      <c r="H22" s="104"/>
      <c r="I22" s="105"/>
      <c r="J22" s="10">
        <v>200</v>
      </c>
      <c r="K22" s="10">
        <v>0.66</v>
      </c>
      <c r="L22" s="10">
        <v>0.08</v>
      </c>
      <c r="M22" s="10">
        <v>16.02</v>
      </c>
      <c r="N22" s="8">
        <f t="shared" si="1"/>
        <v>67.44</v>
      </c>
      <c r="O22" s="21" t="s">
        <v>26</v>
      </c>
      <c r="P22" s="3"/>
      <c r="Q22" s="3"/>
    </row>
    <row r="23" spans="1:27" ht="15" customHeight="1" x14ac:dyDescent="0.25">
      <c r="A23" s="96" t="s">
        <v>14</v>
      </c>
      <c r="B23" s="97"/>
      <c r="C23" s="97"/>
      <c r="D23" s="97"/>
      <c r="E23" s="97"/>
      <c r="F23" s="97"/>
      <c r="G23" s="97"/>
      <c r="H23" s="97"/>
      <c r="I23" s="98"/>
      <c r="J23" s="14">
        <v>30</v>
      </c>
      <c r="K23" s="14">
        <v>3.16</v>
      </c>
      <c r="L23" s="14">
        <v>0.4</v>
      </c>
      <c r="M23" s="14">
        <v>0.84</v>
      </c>
      <c r="N23" s="8">
        <f t="shared" si="1"/>
        <v>19.600000000000001</v>
      </c>
      <c r="O23" s="15" t="s">
        <v>15</v>
      </c>
      <c r="P23" s="3"/>
      <c r="Q23" s="3"/>
    </row>
    <row r="24" spans="1:27" ht="17.45" customHeight="1" x14ac:dyDescent="0.25">
      <c r="A24" s="106" t="s">
        <v>19</v>
      </c>
      <c r="B24" s="107"/>
      <c r="C24" s="107"/>
      <c r="D24" s="107"/>
      <c r="E24" s="107"/>
      <c r="F24" s="107"/>
      <c r="G24" s="107"/>
      <c r="H24" s="107"/>
      <c r="I24" s="108"/>
      <c r="J24" s="16">
        <f>SUM(J18:J23)</f>
        <v>730</v>
      </c>
      <c r="K24" s="16">
        <f>SUM(K18:K23)</f>
        <v>26.95</v>
      </c>
      <c r="L24" s="16">
        <f>SUM(L18:L23)</f>
        <v>27.689999999999994</v>
      </c>
      <c r="M24" s="16">
        <f>SUM(M18:M23)</f>
        <v>117.10000000000001</v>
      </c>
      <c r="N24" s="16">
        <f>SUM(N18:N23)</f>
        <v>825.41</v>
      </c>
      <c r="O24" s="22" t="s">
        <v>27</v>
      </c>
      <c r="P24" s="3"/>
      <c r="Q24" s="3"/>
    </row>
    <row r="25" spans="1:27" ht="15" customHeight="1" x14ac:dyDescent="0.25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3"/>
      <c r="Q25" s="3"/>
    </row>
    <row r="26" spans="1:27" ht="14.25" customHeight="1" x14ac:dyDescent="0.25">
      <c r="A26" s="90" t="s">
        <v>3</v>
      </c>
      <c r="B26" s="90"/>
      <c r="C26" s="90"/>
      <c r="D26" s="90"/>
      <c r="E26" s="90"/>
      <c r="F26" s="90"/>
      <c r="G26" s="90"/>
      <c r="H26" s="90"/>
      <c r="I26" s="90"/>
      <c r="J26" s="90" t="s">
        <v>4</v>
      </c>
      <c r="K26" s="90" t="s">
        <v>5</v>
      </c>
      <c r="L26" s="90"/>
      <c r="M26" s="90"/>
      <c r="N26" s="90" t="s">
        <v>6</v>
      </c>
      <c r="O26" s="90" t="s">
        <v>7</v>
      </c>
      <c r="P26" s="3"/>
      <c r="Q26" s="3"/>
    </row>
    <row r="27" spans="1:27" ht="12" customHeight="1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6" t="s">
        <v>8</v>
      </c>
      <c r="L27" s="6" t="s">
        <v>9</v>
      </c>
      <c r="M27" s="6" t="s">
        <v>10</v>
      </c>
      <c r="N27" s="90"/>
      <c r="O27" s="90"/>
      <c r="P27" s="3"/>
      <c r="Q27" s="3"/>
    </row>
    <row r="28" spans="1:27" ht="18.600000000000001" customHeight="1" x14ac:dyDescent="0.25">
      <c r="A28" s="110" t="s">
        <v>29</v>
      </c>
      <c r="B28" s="111"/>
      <c r="C28" s="111"/>
      <c r="D28" s="111"/>
      <c r="E28" s="111"/>
      <c r="F28" s="111"/>
      <c r="G28" s="111"/>
      <c r="H28" s="111"/>
      <c r="I28" s="112"/>
      <c r="J28" s="23">
        <v>60</v>
      </c>
      <c r="K28" s="9">
        <v>7.6</v>
      </c>
      <c r="L28" s="9">
        <v>11.85</v>
      </c>
      <c r="M28" s="9">
        <v>36.25</v>
      </c>
      <c r="N28" s="8">
        <f t="shared" ref="N28:N29" si="2">(K28+M28)*4+(L28*9)</f>
        <v>282.05</v>
      </c>
      <c r="O28" s="9">
        <v>422</v>
      </c>
      <c r="P28" s="3"/>
      <c r="Q28" s="3"/>
    </row>
    <row r="29" spans="1:27" ht="16.899999999999999" customHeight="1" x14ac:dyDescent="0.25">
      <c r="A29" s="93" t="s">
        <v>30</v>
      </c>
      <c r="B29" s="94"/>
      <c r="C29" s="94"/>
      <c r="D29" s="94"/>
      <c r="E29" s="94"/>
      <c r="F29" s="94"/>
      <c r="G29" s="94"/>
      <c r="H29" s="94"/>
      <c r="I29" s="95"/>
      <c r="J29" s="23">
        <v>200</v>
      </c>
      <c r="K29" s="9">
        <v>3.7</v>
      </c>
      <c r="L29" s="9">
        <v>0</v>
      </c>
      <c r="M29" s="9">
        <v>14</v>
      </c>
      <c r="N29" s="8">
        <f t="shared" si="2"/>
        <v>70.8</v>
      </c>
      <c r="O29" s="9"/>
      <c r="P29" s="3"/>
      <c r="Q29" s="3"/>
    </row>
    <row r="30" spans="1:27" ht="13.9" customHeight="1" x14ac:dyDescent="0.25">
      <c r="A30" s="113" t="s">
        <v>19</v>
      </c>
      <c r="B30" s="114"/>
      <c r="C30" s="114"/>
      <c r="D30" s="114"/>
      <c r="E30" s="114"/>
      <c r="F30" s="114"/>
      <c r="G30" s="114"/>
      <c r="H30" s="114"/>
      <c r="I30" s="115"/>
      <c r="J30" s="24">
        <f>SUM(J28:J29)</f>
        <v>260</v>
      </c>
      <c r="K30" s="24">
        <f>SUM(K28:K29)</f>
        <v>11.3</v>
      </c>
      <c r="L30" s="24">
        <f>SUM(L28:L29)</f>
        <v>11.85</v>
      </c>
      <c r="M30" s="24">
        <f>SUM(M28:M29)</f>
        <v>50.25</v>
      </c>
      <c r="N30" s="24">
        <f>SUM(N28:N29)</f>
        <v>352.85</v>
      </c>
      <c r="O30" s="25" t="s">
        <v>27</v>
      </c>
      <c r="P30" s="3"/>
      <c r="Q30" s="3"/>
    </row>
    <row r="31" spans="1:27" ht="14.45" customHeight="1" x14ac:dyDescent="0.25">
      <c r="A31" s="116" t="s">
        <v>31</v>
      </c>
      <c r="B31" s="117"/>
      <c r="C31" s="117"/>
      <c r="D31" s="117"/>
      <c r="E31" s="117"/>
      <c r="F31" s="117"/>
      <c r="G31" s="117"/>
      <c r="H31" s="117"/>
      <c r="I31" s="118"/>
      <c r="J31" s="26">
        <f>J30+J24+J16</f>
        <v>1490</v>
      </c>
      <c r="K31" s="26">
        <f>K30+K24+K16</f>
        <v>53.73</v>
      </c>
      <c r="L31" s="26">
        <f>L30+L24+L16</f>
        <v>55.399999999999991</v>
      </c>
      <c r="M31" s="26">
        <f>M30+M24+M16</f>
        <v>234.36</v>
      </c>
      <c r="N31" s="26">
        <f>N30+N24+N16</f>
        <v>1650.96</v>
      </c>
      <c r="O31" s="22" t="s">
        <v>27</v>
      </c>
      <c r="P31" s="3"/>
      <c r="Q31" s="3"/>
    </row>
    <row r="32" spans="1:27" ht="10.5" customHeigh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28"/>
      <c r="K32" s="28"/>
      <c r="L32" s="28"/>
      <c r="M32" s="28"/>
      <c r="N32" s="28"/>
      <c r="O32" s="29"/>
      <c r="P32" s="3"/>
      <c r="Q32" s="3"/>
    </row>
    <row r="33" spans="1:17" ht="10.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8"/>
      <c r="K33" s="28"/>
      <c r="L33" s="28"/>
      <c r="M33" s="28"/>
      <c r="N33" s="28"/>
      <c r="O33" s="29"/>
      <c r="P33" s="3"/>
      <c r="Q33" s="3"/>
    </row>
    <row r="34" spans="1:17" ht="10.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8"/>
      <c r="K34" s="28"/>
      <c r="L34" s="28"/>
      <c r="M34" s="28"/>
      <c r="N34" s="28"/>
      <c r="O34" s="29"/>
      <c r="P34" s="3"/>
      <c r="Q34" s="3"/>
    </row>
    <row r="35" spans="1:17" ht="10.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8"/>
      <c r="K35" s="28"/>
      <c r="L35" s="28"/>
      <c r="M35" s="28"/>
      <c r="N35" s="28"/>
      <c r="O35" s="29"/>
      <c r="P35" s="3"/>
      <c r="Q35" s="3"/>
    </row>
    <row r="36" spans="1:17" ht="10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8"/>
      <c r="N36" s="28"/>
      <c r="O36" s="29"/>
      <c r="P36" s="3"/>
      <c r="Q36" s="3"/>
    </row>
    <row r="37" spans="1:17" ht="10.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8"/>
      <c r="K37" s="28"/>
      <c r="L37" s="28"/>
      <c r="M37" s="28"/>
      <c r="N37" s="28"/>
      <c r="O37" s="29"/>
      <c r="P37" s="3"/>
      <c r="Q37" s="3"/>
    </row>
    <row r="38" spans="1:17" ht="10.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8"/>
      <c r="K38" s="28"/>
      <c r="L38" s="28"/>
      <c r="M38" s="28"/>
      <c r="N38" s="28"/>
      <c r="O38" s="29"/>
      <c r="P38" s="3"/>
      <c r="Q38" s="3"/>
    </row>
    <row r="39" spans="1:17" ht="10.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8"/>
      <c r="K39" s="28"/>
      <c r="L39" s="28"/>
      <c r="M39" s="28"/>
      <c r="N39" s="28"/>
      <c r="O39" s="29"/>
      <c r="P39" s="3"/>
      <c r="Q39" s="3"/>
    </row>
    <row r="40" spans="1:17" ht="10.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9"/>
      <c r="P40" s="3"/>
      <c r="Q40" s="3"/>
    </row>
    <row r="41" spans="1:17" ht="10.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8"/>
      <c r="K41" s="28"/>
      <c r="L41" s="28"/>
      <c r="M41" s="28"/>
      <c r="N41" s="28"/>
      <c r="O41" s="29"/>
      <c r="P41" s="3"/>
      <c r="Q41" s="3"/>
    </row>
    <row r="42" spans="1:17" ht="10.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28"/>
      <c r="M42" s="28"/>
      <c r="N42" s="28"/>
      <c r="O42" s="29"/>
      <c r="P42" s="3"/>
      <c r="Q42" s="3"/>
    </row>
    <row r="43" spans="1:17" ht="30.6" customHeight="1" x14ac:dyDescent="0.25">
      <c r="A43" s="83" t="s">
        <v>32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3"/>
      <c r="Q43" s="3"/>
    </row>
    <row r="44" spans="1:17" ht="25.7" customHeight="1" x14ac:dyDescent="0.25">
      <c r="A44" s="84" t="s">
        <v>3</v>
      </c>
      <c r="B44" s="85"/>
      <c r="C44" s="85"/>
      <c r="D44" s="85"/>
      <c r="E44" s="85"/>
      <c r="F44" s="85"/>
      <c r="G44" s="85"/>
      <c r="H44" s="85"/>
      <c r="I44" s="86"/>
      <c r="J44" s="90" t="s">
        <v>4</v>
      </c>
      <c r="K44" s="90" t="s">
        <v>5</v>
      </c>
      <c r="L44" s="90"/>
      <c r="M44" s="90"/>
      <c r="N44" s="90" t="s">
        <v>33</v>
      </c>
      <c r="O44" s="90" t="s">
        <v>7</v>
      </c>
      <c r="P44" s="3"/>
      <c r="Q44" s="3"/>
    </row>
    <row r="45" spans="1:17" ht="14.25" customHeight="1" x14ac:dyDescent="0.25">
      <c r="A45" s="87"/>
      <c r="B45" s="88"/>
      <c r="C45" s="88"/>
      <c r="D45" s="88"/>
      <c r="E45" s="88"/>
      <c r="F45" s="88"/>
      <c r="G45" s="88"/>
      <c r="H45" s="88"/>
      <c r="I45" s="89"/>
      <c r="J45" s="90"/>
      <c r="K45" s="6" t="s">
        <v>8</v>
      </c>
      <c r="L45" s="6" t="s">
        <v>9</v>
      </c>
      <c r="M45" s="6" t="s">
        <v>10</v>
      </c>
      <c r="N45" s="90"/>
      <c r="O45" s="90"/>
      <c r="P45" s="3"/>
      <c r="Q45" s="3"/>
    </row>
    <row r="46" spans="1:17" ht="14.25" customHeight="1" x14ac:dyDescent="0.25">
      <c r="A46" s="91" t="s">
        <v>11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3"/>
      <c r="Q46" s="3"/>
    </row>
    <row r="47" spans="1:17" ht="16.149999999999999" customHeight="1" x14ac:dyDescent="0.25">
      <c r="A47" s="93" t="s">
        <v>34</v>
      </c>
      <c r="B47" s="94"/>
      <c r="C47" s="94"/>
      <c r="D47" s="94"/>
      <c r="E47" s="94"/>
      <c r="F47" s="94"/>
      <c r="G47" s="94"/>
      <c r="H47" s="94"/>
      <c r="I47" s="95"/>
      <c r="J47" s="9">
        <v>160</v>
      </c>
      <c r="K47" s="12">
        <v>7.79</v>
      </c>
      <c r="L47" s="12">
        <v>9.5</v>
      </c>
      <c r="M47" s="12">
        <v>45.5</v>
      </c>
      <c r="N47" s="8">
        <f t="shared" ref="N47:N51" si="3">(K47+M47)*4+(L47*9)</f>
        <v>298.65999999999997</v>
      </c>
      <c r="O47" s="9">
        <v>438</v>
      </c>
      <c r="P47" s="3"/>
      <c r="Q47" s="3"/>
    </row>
    <row r="48" spans="1:17" ht="14.45" customHeight="1" x14ac:dyDescent="0.25">
      <c r="A48" s="93" t="s">
        <v>35</v>
      </c>
      <c r="B48" s="94"/>
      <c r="C48" s="94"/>
      <c r="D48" s="94"/>
      <c r="E48" s="94"/>
      <c r="F48" s="94"/>
      <c r="G48" s="94"/>
      <c r="H48" s="94"/>
      <c r="I48" s="95"/>
      <c r="J48" s="9">
        <v>20</v>
      </c>
      <c r="K48" s="20">
        <v>0.3</v>
      </c>
      <c r="L48" s="20">
        <v>0.25</v>
      </c>
      <c r="M48" s="20">
        <v>2.15</v>
      </c>
      <c r="N48" s="8">
        <f t="shared" si="3"/>
        <v>12.049999999999999</v>
      </c>
      <c r="O48" s="9">
        <v>101</v>
      </c>
      <c r="P48" s="3"/>
      <c r="Q48" s="3"/>
    </row>
    <row r="49" spans="1:17" ht="16.899999999999999" customHeight="1" x14ac:dyDescent="0.25">
      <c r="A49" s="103" t="s">
        <v>36</v>
      </c>
      <c r="B49" s="104"/>
      <c r="C49" s="104"/>
      <c r="D49" s="104"/>
      <c r="E49" s="104"/>
      <c r="F49" s="104"/>
      <c r="G49" s="104"/>
      <c r="H49" s="104"/>
      <c r="I49" s="105"/>
      <c r="J49" s="10">
        <v>20</v>
      </c>
      <c r="K49" s="10">
        <v>3.2</v>
      </c>
      <c r="L49" s="10">
        <v>5.32</v>
      </c>
      <c r="M49" s="10">
        <v>0</v>
      </c>
      <c r="N49" s="8">
        <f t="shared" si="3"/>
        <v>60.680000000000007</v>
      </c>
      <c r="O49" s="21" t="s">
        <v>37</v>
      </c>
      <c r="P49" s="3"/>
      <c r="Q49" s="3"/>
    </row>
    <row r="50" spans="1:17" ht="18" customHeight="1" x14ac:dyDescent="0.25">
      <c r="A50" s="96" t="s">
        <v>38</v>
      </c>
      <c r="B50" s="97"/>
      <c r="C50" s="97"/>
      <c r="D50" s="97"/>
      <c r="E50" s="97"/>
      <c r="F50" s="97"/>
      <c r="G50" s="97"/>
      <c r="H50" s="97"/>
      <c r="I50" s="98"/>
      <c r="J50" s="14">
        <v>200</v>
      </c>
      <c r="K50" s="14">
        <v>0.12</v>
      </c>
      <c r="L50" s="14">
        <v>0.02</v>
      </c>
      <c r="M50" s="14">
        <v>13.7</v>
      </c>
      <c r="N50" s="8">
        <f t="shared" si="3"/>
        <v>55.459999999999994</v>
      </c>
      <c r="O50" s="15" t="s">
        <v>18</v>
      </c>
      <c r="P50" s="3"/>
      <c r="Q50" s="3"/>
    </row>
    <row r="51" spans="1:17" ht="12" customHeight="1" x14ac:dyDescent="0.25">
      <c r="A51" s="96" t="s">
        <v>14</v>
      </c>
      <c r="B51" s="97"/>
      <c r="C51" s="97"/>
      <c r="D51" s="97"/>
      <c r="E51" s="97"/>
      <c r="F51" s="97"/>
      <c r="G51" s="97"/>
      <c r="H51" s="97"/>
      <c r="I51" s="98"/>
      <c r="J51" s="14">
        <v>30</v>
      </c>
      <c r="K51" s="14">
        <v>3.16</v>
      </c>
      <c r="L51" s="14">
        <v>0.4</v>
      </c>
      <c r="M51" s="14">
        <v>0.84</v>
      </c>
      <c r="N51" s="8">
        <f t="shared" si="3"/>
        <v>19.600000000000001</v>
      </c>
      <c r="O51" s="14" t="s">
        <v>15</v>
      </c>
      <c r="P51" s="3"/>
      <c r="Q51" s="3"/>
    </row>
    <row r="52" spans="1:17" s="30" customFormat="1" ht="19.899999999999999" customHeight="1" x14ac:dyDescent="0.25">
      <c r="A52" s="110" t="s">
        <v>39</v>
      </c>
      <c r="B52" s="111"/>
      <c r="C52" s="111"/>
      <c r="D52" s="111"/>
      <c r="E52" s="111"/>
      <c r="F52" s="111"/>
      <c r="G52" s="111"/>
      <c r="H52" s="111"/>
      <c r="I52" s="112"/>
      <c r="J52" s="14">
        <v>20</v>
      </c>
      <c r="K52" s="14">
        <v>0.85</v>
      </c>
      <c r="L52" s="14">
        <v>0.33</v>
      </c>
      <c r="M52" s="14">
        <v>4.83</v>
      </c>
      <c r="N52" s="14">
        <v>25.9</v>
      </c>
      <c r="O52" s="15" t="s">
        <v>40</v>
      </c>
      <c r="P52" s="3"/>
      <c r="Q52" s="3"/>
    </row>
    <row r="53" spans="1:17" ht="12" customHeight="1" x14ac:dyDescent="0.25">
      <c r="A53" s="113" t="s">
        <v>19</v>
      </c>
      <c r="B53" s="114"/>
      <c r="C53" s="114"/>
      <c r="D53" s="114"/>
      <c r="E53" s="114"/>
      <c r="F53" s="114"/>
      <c r="G53" s="114"/>
      <c r="H53" s="114"/>
      <c r="I53" s="115"/>
      <c r="J53" s="16">
        <v>500</v>
      </c>
      <c r="K53" s="16">
        <f>SUM(K47:K52)</f>
        <v>15.419999999999998</v>
      </c>
      <c r="L53" s="16">
        <f>SUM(L47:L52)</f>
        <v>15.82</v>
      </c>
      <c r="M53" s="16">
        <f>SUM(M47:M52)</f>
        <v>67.02</v>
      </c>
      <c r="N53" s="16">
        <f>SUM(N47:N52)</f>
        <v>472.34999999999997</v>
      </c>
      <c r="O53" s="31" t="s">
        <v>27</v>
      </c>
      <c r="P53" s="3"/>
      <c r="Q53" s="3"/>
    </row>
    <row r="54" spans="1:17" ht="19.899999999999999" customHeight="1" x14ac:dyDescent="0.25">
      <c r="A54" s="120" t="s">
        <v>20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3"/>
      <c r="Q54" s="3"/>
    </row>
    <row r="55" spans="1:17" ht="15.6" customHeight="1" x14ac:dyDescent="0.25">
      <c r="A55" s="93" t="s">
        <v>41</v>
      </c>
      <c r="B55" s="94"/>
      <c r="C55" s="94"/>
      <c r="D55" s="94"/>
      <c r="E55" s="94"/>
      <c r="F55" s="94"/>
      <c r="G55" s="94"/>
      <c r="H55" s="94"/>
      <c r="I55" s="95"/>
      <c r="J55" s="12">
        <v>60</v>
      </c>
      <c r="K55" s="32">
        <v>0.52</v>
      </c>
      <c r="L55" s="32">
        <v>1.25</v>
      </c>
      <c r="M55" s="32">
        <v>6.54</v>
      </c>
      <c r="N55" s="8">
        <f t="shared" ref="N55:N60" si="4">(K55+M55)*4+(L55*9)</f>
        <v>39.49</v>
      </c>
      <c r="O55" s="9">
        <v>34</v>
      </c>
      <c r="P55" s="3"/>
      <c r="Q55" s="3"/>
    </row>
    <row r="56" spans="1:17" ht="18" customHeight="1" x14ac:dyDescent="0.25">
      <c r="A56" s="93" t="s">
        <v>42</v>
      </c>
      <c r="B56" s="94"/>
      <c r="C56" s="94"/>
      <c r="D56" s="94"/>
      <c r="E56" s="94"/>
      <c r="F56" s="94"/>
      <c r="G56" s="94"/>
      <c r="H56" s="94"/>
      <c r="I56" s="95"/>
      <c r="J56" s="9">
        <v>200</v>
      </c>
      <c r="K56" s="10">
        <v>1.98</v>
      </c>
      <c r="L56" s="10">
        <v>3.82</v>
      </c>
      <c r="M56" s="10">
        <v>8.9</v>
      </c>
      <c r="N56" s="8">
        <f t="shared" si="4"/>
        <v>77.900000000000006</v>
      </c>
      <c r="O56" s="9">
        <v>93</v>
      </c>
      <c r="P56" s="3"/>
      <c r="Q56" s="3"/>
    </row>
    <row r="57" spans="1:17" ht="15" customHeight="1" x14ac:dyDescent="0.25">
      <c r="A57" s="103" t="s">
        <v>43</v>
      </c>
      <c r="B57" s="104"/>
      <c r="C57" s="104"/>
      <c r="D57" s="104"/>
      <c r="E57" s="104"/>
      <c r="F57" s="104"/>
      <c r="G57" s="104"/>
      <c r="H57" s="104"/>
      <c r="I57" s="105"/>
      <c r="J57" s="9">
        <v>90</v>
      </c>
      <c r="K57" s="9">
        <v>13.01</v>
      </c>
      <c r="L57" s="9">
        <v>13.82</v>
      </c>
      <c r="M57" s="9">
        <v>4.6500000000000004</v>
      </c>
      <c r="N57" s="8">
        <f t="shared" si="4"/>
        <v>195.01999999999998</v>
      </c>
      <c r="O57" s="9">
        <v>250</v>
      </c>
      <c r="P57" s="3"/>
      <c r="Q57" s="3"/>
    </row>
    <row r="58" spans="1:17" ht="16.149999999999999" customHeight="1" x14ac:dyDescent="0.25">
      <c r="A58" s="103" t="s">
        <v>44</v>
      </c>
      <c r="B58" s="104"/>
      <c r="C58" s="104"/>
      <c r="D58" s="104"/>
      <c r="E58" s="104"/>
      <c r="F58" s="104"/>
      <c r="G58" s="104"/>
      <c r="H58" s="104"/>
      <c r="I58" s="105"/>
      <c r="J58" s="10">
        <v>150</v>
      </c>
      <c r="K58" s="10">
        <v>1.99</v>
      </c>
      <c r="L58" s="10">
        <v>2.65</v>
      </c>
      <c r="M58" s="10">
        <v>28.35</v>
      </c>
      <c r="N58" s="8">
        <f t="shared" si="4"/>
        <v>145.21</v>
      </c>
      <c r="O58" s="9">
        <v>304</v>
      </c>
      <c r="P58" s="3"/>
      <c r="Q58" s="3"/>
    </row>
    <row r="59" spans="1:17" ht="15" customHeight="1" x14ac:dyDescent="0.25">
      <c r="A59" s="96" t="s">
        <v>45</v>
      </c>
      <c r="B59" s="97"/>
      <c r="C59" s="97"/>
      <c r="D59" s="97"/>
      <c r="E59" s="97"/>
      <c r="F59" s="97"/>
      <c r="G59" s="97"/>
      <c r="H59" s="97"/>
      <c r="I59" s="98"/>
      <c r="J59" s="14">
        <v>200</v>
      </c>
      <c r="K59" s="14">
        <v>0.66</v>
      </c>
      <c r="L59" s="14">
        <v>0.08</v>
      </c>
      <c r="M59" s="14">
        <v>32.020000000000003</v>
      </c>
      <c r="N59" s="8">
        <f t="shared" si="4"/>
        <v>131.44</v>
      </c>
      <c r="O59" s="15" t="s">
        <v>26</v>
      </c>
      <c r="P59" s="3"/>
      <c r="Q59" s="3"/>
    </row>
    <row r="60" spans="1:17" ht="17.45" customHeight="1" x14ac:dyDescent="0.25">
      <c r="A60" s="103" t="s">
        <v>14</v>
      </c>
      <c r="B60" s="104"/>
      <c r="C60" s="104"/>
      <c r="D60" s="104"/>
      <c r="E60" s="104"/>
      <c r="F60" s="104"/>
      <c r="G60" s="104"/>
      <c r="H60" s="104"/>
      <c r="I60" s="105"/>
      <c r="J60" s="14">
        <v>20</v>
      </c>
      <c r="K60" s="14">
        <v>3.16</v>
      </c>
      <c r="L60" s="14">
        <v>0.4</v>
      </c>
      <c r="M60" s="14">
        <v>0.84</v>
      </c>
      <c r="N60" s="8">
        <f t="shared" si="4"/>
        <v>19.600000000000001</v>
      </c>
      <c r="O60" s="14" t="s">
        <v>15</v>
      </c>
      <c r="P60" s="3"/>
      <c r="Q60" s="3"/>
    </row>
    <row r="61" spans="1:17" ht="17.45" customHeight="1" x14ac:dyDescent="0.25">
      <c r="A61" s="103" t="s">
        <v>39</v>
      </c>
      <c r="B61" s="104"/>
      <c r="C61" s="104"/>
      <c r="D61" s="104"/>
      <c r="E61" s="104"/>
      <c r="F61" s="104"/>
      <c r="G61" s="104"/>
      <c r="H61" s="104"/>
      <c r="I61" s="105"/>
      <c r="J61" s="14">
        <v>20</v>
      </c>
      <c r="K61" s="14">
        <v>0.85</v>
      </c>
      <c r="L61" s="14">
        <v>0.33</v>
      </c>
      <c r="M61" s="14">
        <v>4.83</v>
      </c>
      <c r="N61" s="8">
        <v>25.9</v>
      </c>
      <c r="O61" s="14" t="s">
        <v>15</v>
      </c>
      <c r="P61" s="3"/>
      <c r="Q61" s="3"/>
    </row>
    <row r="62" spans="1:17" ht="16.149999999999999" customHeight="1" x14ac:dyDescent="0.25">
      <c r="A62" s="113" t="s">
        <v>19</v>
      </c>
      <c r="B62" s="114"/>
      <c r="C62" s="114"/>
      <c r="D62" s="114"/>
      <c r="E62" s="114"/>
      <c r="F62" s="114"/>
      <c r="G62" s="114"/>
      <c r="H62" s="114"/>
      <c r="I62" s="115"/>
      <c r="J62" s="16">
        <f>SUM(J55:J61)</f>
        <v>740</v>
      </c>
      <c r="K62" s="16">
        <f>K54+K55+K56+K57+K58+K59+K60+K67</f>
        <v>26.95</v>
      </c>
      <c r="L62" s="16">
        <f>L54+L55+L56+L57+L58+L59+L60+L67</f>
        <v>27.769999999999996</v>
      </c>
      <c r="M62" s="16">
        <f>M54+M55+M56+M57+M58+M59+M60+M67</f>
        <v>117.65</v>
      </c>
      <c r="N62" s="16">
        <f>N54+N55+N56+N57+N58+N59+N60+N67</f>
        <v>828.32999999999993</v>
      </c>
      <c r="O62" s="14"/>
      <c r="P62" s="3"/>
      <c r="Q62" s="3"/>
    </row>
    <row r="63" spans="1:17" ht="16.149999999999999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4"/>
      <c r="K63" s="34"/>
      <c r="L63" s="34"/>
      <c r="M63" s="34"/>
      <c r="N63" s="34"/>
      <c r="O63" s="28"/>
      <c r="P63" s="3"/>
      <c r="Q63" s="3"/>
    </row>
    <row r="64" spans="1:17" ht="12.95" customHeight="1" x14ac:dyDescent="0.25">
      <c r="A64" s="109" t="s">
        <v>28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3"/>
      <c r="Q64" s="3"/>
    </row>
    <row r="65" spans="1:17" ht="25.7" customHeight="1" x14ac:dyDescent="0.25">
      <c r="A65" s="84" t="s">
        <v>3</v>
      </c>
      <c r="B65" s="85"/>
      <c r="C65" s="85"/>
      <c r="D65" s="85"/>
      <c r="E65" s="85"/>
      <c r="F65" s="85"/>
      <c r="G65" s="85"/>
      <c r="H65" s="85"/>
      <c r="I65" s="86"/>
      <c r="J65" s="90" t="s">
        <v>4</v>
      </c>
      <c r="K65" s="90" t="s">
        <v>5</v>
      </c>
      <c r="L65" s="90"/>
      <c r="M65" s="90"/>
      <c r="N65" s="90" t="s">
        <v>33</v>
      </c>
      <c r="O65" s="90" t="s">
        <v>7</v>
      </c>
      <c r="P65" s="3"/>
      <c r="Q65" s="3"/>
    </row>
    <row r="66" spans="1:17" ht="22.5" customHeight="1" x14ac:dyDescent="0.25">
      <c r="A66" s="87"/>
      <c r="B66" s="88"/>
      <c r="C66" s="88"/>
      <c r="D66" s="88"/>
      <c r="E66" s="88"/>
      <c r="F66" s="88"/>
      <c r="G66" s="88"/>
      <c r="H66" s="88"/>
      <c r="I66" s="89"/>
      <c r="J66" s="90"/>
      <c r="K66" s="6" t="s">
        <v>8</v>
      </c>
      <c r="L66" s="6" t="s">
        <v>9</v>
      </c>
      <c r="M66" s="6" t="s">
        <v>10</v>
      </c>
      <c r="N66" s="90"/>
      <c r="O66" s="90"/>
      <c r="P66" s="3"/>
      <c r="Q66" s="3"/>
    </row>
    <row r="67" spans="1:17" ht="18" customHeight="1" x14ac:dyDescent="0.25">
      <c r="A67" s="96" t="s">
        <v>46</v>
      </c>
      <c r="B67" s="97"/>
      <c r="C67" s="97"/>
      <c r="D67" s="97"/>
      <c r="E67" s="97"/>
      <c r="F67" s="97"/>
      <c r="G67" s="97"/>
      <c r="H67" s="97"/>
      <c r="I67" s="98"/>
      <c r="J67" s="14">
        <v>60</v>
      </c>
      <c r="K67" s="14">
        <v>5.63</v>
      </c>
      <c r="L67" s="14">
        <v>5.75</v>
      </c>
      <c r="M67" s="14">
        <v>36.35</v>
      </c>
      <c r="N67" s="8">
        <f t="shared" ref="N67:N68" si="5">(K67+M67)*4+(L67*9)</f>
        <v>219.67000000000002</v>
      </c>
      <c r="O67" s="15" t="s">
        <v>47</v>
      </c>
      <c r="P67" s="3"/>
      <c r="Q67" s="3"/>
    </row>
    <row r="68" spans="1:17" ht="18" customHeight="1" x14ac:dyDescent="0.25">
      <c r="A68" s="93" t="s">
        <v>48</v>
      </c>
      <c r="B68" s="94"/>
      <c r="C68" s="94"/>
      <c r="D68" s="94"/>
      <c r="E68" s="94"/>
      <c r="F68" s="94"/>
      <c r="G68" s="94"/>
      <c r="H68" s="94"/>
      <c r="I68" s="95"/>
      <c r="J68" s="9">
        <v>200</v>
      </c>
      <c r="K68" s="32">
        <v>5.9</v>
      </c>
      <c r="L68" s="32">
        <v>6.1</v>
      </c>
      <c r="M68" s="32">
        <v>13.9</v>
      </c>
      <c r="N68" s="8">
        <f t="shared" si="5"/>
        <v>134.1</v>
      </c>
      <c r="O68" s="9"/>
      <c r="P68" s="3"/>
      <c r="Q68" s="3"/>
    </row>
    <row r="69" spans="1:17" ht="13.15" customHeight="1" x14ac:dyDescent="0.25">
      <c r="A69" s="113" t="s">
        <v>19</v>
      </c>
      <c r="B69" s="114"/>
      <c r="C69" s="114"/>
      <c r="D69" s="114"/>
      <c r="E69" s="114"/>
      <c r="F69" s="114"/>
      <c r="G69" s="114"/>
      <c r="H69" s="114"/>
      <c r="I69" s="115"/>
      <c r="J69" s="16">
        <f>SUM(J67:J68)</f>
        <v>260</v>
      </c>
      <c r="K69" s="16">
        <f>SUM(K67:K68)</f>
        <v>11.530000000000001</v>
      </c>
      <c r="L69" s="16">
        <f>SUM(L67:L68)</f>
        <v>11.85</v>
      </c>
      <c r="M69" s="16">
        <f>SUM(M67:M68)</f>
        <v>50.25</v>
      </c>
      <c r="N69" s="16">
        <f>SUM(N67:N68)</f>
        <v>353.77</v>
      </c>
      <c r="O69" s="35" t="s">
        <v>27</v>
      </c>
      <c r="P69" s="3"/>
      <c r="Q69" s="3"/>
    </row>
    <row r="70" spans="1:17" ht="16.5" customHeight="1" x14ac:dyDescent="0.25">
      <c r="A70" s="113" t="s">
        <v>31</v>
      </c>
      <c r="B70" s="114"/>
      <c r="C70" s="114"/>
      <c r="D70" s="114"/>
      <c r="E70" s="114"/>
      <c r="F70" s="114"/>
      <c r="G70" s="114"/>
      <c r="H70" s="114"/>
      <c r="I70" s="115"/>
      <c r="J70" s="16">
        <f>J69+J62+J53</f>
        <v>1500</v>
      </c>
      <c r="K70" s="16">
        <f>K69+K62+K53</f>
        <v>53.900000000000006</v>
      </c>
      <c r="L70" s="16">
        <f>L69+L62+L53</f>
        <v>55.44</v>
      </c>
      <c r="M70" s="16">
        <f>M69+M62+M53</f>
        <v>234.92000000000002</v>
      </c>
      <c r="N70" s="16">
        <f>N69+N62+N53</f>
        <v>1654.4499999999998</v>
      </c>
      <c r="O70" s="36" t="s">
        <v>27</v>
      </c>
      <c r="P70" s="3"/>
      <c r="Q70" s="3"/>
    </row>
    <row r="71" spans="1:17" ht="12" customHeight="1" x14ac:dyDescent="0.25">
      <c r="A71" s="96"/>
      <c r="B71" s="97"/>
      <c r="C71" s="97"/>
      <c r="D71" s="97"/>
      <c r="E71" s="97"/>
      <c r="F71" s="97"/>
      <c r="G71" s="97"/>
      <c r="H71" s="97"/>
      <c r="I71" s="98"/>
      <c r="J71" s="14"/>
      <c r="K71" s="14"/>
      <c r="L71" s="14"/>
      <c r="M71" s="14"/>
      <c r="N71" s="14"/>
      <c r="O71" s="15"/>
      <c r="P71" s="3"/>
      <c r="Q71" s="3"/>
    </row>
    <row r="72" spans="1:17" ht="12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8"/>
      <c r="L72" s="28"/>
      <c r="M72" s="28"/>
      <c r="N72" s="28"/>
      <c r="O72" s="29"/>
      <c r="P72" s="3"/>
      <c r="Q72" s="3"/>
    </row>
    <row r="73" spans="1:17" ht="12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8"/>
      <c r="L73" s="28"/>
      <c r="M73" s="28"/>
      <c r="N73" s="28"/>
      <c r="O73" s="29"/>
      <c r="P73" s="3"/>
      <c r="Q73" s="3"/>
    </row>
    <row r="74" spans="1:17" ht="12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8"/>
      <c r="L74" s="28"/>
      <c r="M74" s="28"/>
      <c r="N74" s="28"/>
      <c r="O74" s="29"/>
      <c r="P74" s="3"/>
      <c r="Q74" s="3"/>
    </row>
    <row r="75" spans="1:17" ht="12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8"/>
      <c r="M75" s="28"/>
      <c r="N75" s="28"/>
      <c r="O75" s="29"/>
      <c r="P75" s="3"/>
      <c r="Q75" s="3"/>
    </row>
    <row r="76" spans="1:17" ht="12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8"/>
      <c r="L76" s="28"/>
      <c r="M76" s="28"/>
      <c r="N76" s="28"/>
      <c r="O76" s="29"/>
      <c r="P76" s="3"/>
      <c r="Q76" s="3"/>
    </row>
    <row r="77" spans="1:17" ht="12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8"/>
      <c r="L77" s="28"/>
      <c r="M77" s="28"/>
      <c r="N77" s="28"/>
      <c r="O77" s="29"/>
      <c r="P77" s="3"/>
      <c r="Q77" s="3"/>
    </row>
    <row r="78" spans="1:17" ht="12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8"/>
      <c r="L78" s="28"/>
      <c r="M78" s="28"/>
      <c r="N78" s="28"/>
      <c r="O78" s="29"/>
      <c r="P78" s="3"/>
      <c r="Q78" s="3"/>
    </row>
    <row r="79" spans="1:17" ht="12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  <c r="L79" s="28"/>
      <c r="M79" s="28"/>
      <c r="N79" s="28"/>
      <c r="O79" s="29"/>
      <c r="P79" s="3"/>
      <c r="Q79" s="3"/>
    </row>
    <row r="80" spans="1:17" ht="25.9" customHeight="1" x14ac:dyDescent="0.25">
      <c r="A80" s="121" t="s">
        <v>49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3"/>
      <c r="Q80" s="3"/>
    </row>
    <row r="81" spans="1:17" ht="25.7" customHeight="1" x14ac:dyDescent="0.25">
      <c r="A81" s="84" t="s">
        <v>3</v>
      </c>
      <c r="B81" s="85"/>
      <c r="C81" s="85"/>
      <c r="D81" s="85"/>
      <c r="E81" s="85"/>
      <c r="F81" s="85"/>
      <c r="G81" s="85"/>
      <c r="H81" s="85"/>
      <c r="I81" s="86"/>
      <c r="J81" s="90" t="s">
        <v>4</v>
      </c>
      <c r="K81" s="90" t="s">
        <v>5</v>
      </c>
      <c r="L81" s="90"/>
      <c r="M81" s="90"/>
      <c r="N81" s="90" t="s">
        <v>33</v>
      </c>
      <c r="O81" s="90" t="s">
        <v>7</v>
      </c>
      <c r="P81" s="3"/>
      <c r="Q81" s="3"/>
    </row>
    <row r="82" spans="1:17" ht="25.15" customHeight="1" x14ac:dyDescent="0.25">
      <c r="A82" s="87"/>
      <c r="B82" s="88"/>
      <c r="C82" s="88"/>
      <c r="D82" s="88"/>
      <c r="E82" s="88"/>
      <c r="F82" s="88"/>
      <c r="G82" s="88"/>
      <c r="H82" s="88"/>
      <c r="I82" s="89"/>
      <c r="J82" s="90"/>
      <c r="K82" s="6" t="s">
        <v>8</v>
      </c>
      <c r="L82" s="6" t="s">
        <v>9</v>
      </c>
      <c r="M82" s="6" t="s">
        <v>10</v>
      </c>
      <c r="N82" s="90"/>
      <c r="O82" s="90"/>
      <c r="P82" s="3"/>
      <c r="Q82" s="3"/>
    </row>
    <row r="83" spans="1:17" ht="14.25" customHeight="1" x14ac:dyDescent="0.25">
      <c r="A83" s="91" t="s">
        <v>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3"/>
      <c r="Q83" s="3"/>
    </row>
    <row r="84" spans="1:17" ht="15.6" customHeight="1" x14ac:dyDescent="0.25">
      <c r="A84" s="93" t="s">
        <v>12</v>
      </c>
      <c r="B84" s="94"/>
      <c r="C84" s="94"/>
      <c r="D84" s="94"/>
      <c r="E84" s="94"/>
      <c r="F84" s="94"/>
      <c r="G84" s="94"/>
      <c r="H84" s="94"/>
      <c r="I84" s="95"/>
      <c r="J84" s="7">
        <v>110</v>
      </c>
      <c r="K84" s="8">
        <v>0.52</v>
      </c>
      <c r="L84" s="8">
        <v>0.52</v>
      </c>
      <c r="M84" s="8">
        <v>12.74</v>
      </c>
      <c r="N84" s="8">
        <f t="shared" ref="N84:N87" si="6">(K84+M84)*4+(L84*9)</f>
        <v>57.72</v>
      </c>
      <c r="O84" s="9">
        <v>338</v>
      </c>
      <c r="P84" s="3"/>
      <c r="Q84" s="3"/>
    </row>
    <row r="85" spans="1:17" ht="28.9" customHeight="1" x14ac:dyDescent="0.25">
      <c r="A85" s="93" t="s">
        <v>50</v>
      </c>
      <c r="B85" s="94"/>
      <c r="C85" s="94"/>
      <c r="D85" s="94"/>
      <c r="E85" s="94"/>
      <c r="F85" s="94"/>
      <c r="G85" s="94"/>
      <c r="H85" s="94"/>
      <c r="I85" s="95"/>
      <c r="J85" s="10">
        <v>160</v>
      </c>
      <c r="K85" s="11">
        <v>11.71</v>
      </c>
      <c r="L85" s="11">
        <v>14.9</v>
      </c>
      <c r="M85" s="11">
        <v>39.72</v>
      </c>
      <c r="N85" s="8">
        <f t="shared" si="6"/>
        <v>339.82</v>
      </c>
      <c r="O85" s="9">
        <v>219</v>
      </c>
      <c r="P85" s="3"/>
      <c r="Q85" s="3"/>
    </row>
    <row r="86" spans="1:17" ht="17.45" customHeight="1" x14ac:dyDescent="0.25">
      <c r="A86" s="103" t="s">
        <v>14</v>
      </c>
      <c r="B86" s="104"/>
      <c r="C86" s="104"/>
      <c r="D86" s="104"/>
      <c r="E86" s="104"/>
      <c r="F86" s="104"/>
      <c r="G86" s="104"/>
      <c r="H86" s="104"/>
      <c r="I86" s="105"/>
      <c r="J86" s="14">
        <v>30</v>
      </c>
      <c r="K86" s="14">
        <v>3.05</v>
      </c>
      <c r="L86" s="14">
        <v>0.4</v>
      </c>
      <c r="M86" s="14">
        <v>0.84</v>
      </c>
      <c r="N86" s="8">
        <f t="shared" si="6"/>
        <v>19.16</v>
      </c>
      <c r="O86" s="14" t="s">
        <v>15</v>
      </c>
      <c r="P86" s="3"/>
      <c r="Q86" s="3"/>
    </row>
    <row r="87" spans="1:17" ht="16.149999999999999" customHeight="1" x14ac:dyDescent="0.25">
      <c r="A87" s="103" t="s">
        <v>51</v>
      </c>
      <c r="B87" s="104"/>
      <c r="C87" s="104"/>
      <c r="D87" s="104"/>
      <c r="E87" s="104"/>
      <c r="F87" s="104"/>
      <c r="G87" s="104"/>
      <c r="H87" s="104"/>
      <c r="I87" s="105"/>
      <c r="J87" s="10">
        <v>200</v>
      </c>
      <c r="K87" s="10">
        <v>0.12</v>
      </c>
      <c r="L87" s="10">
        <v>0.02</v>
      </c>
      <c r="M87" s="10">
        <v>13.7</v>
      </c>
      <c r="N87" s="8">
        <f t="shared" si="6"/>
        <v>55.459999999999994</v>
      </c>
      <c r="O87" s="9">
        <v>377</v>
      </c>
      <c r="P87" s="3"/>
      <c r="Q87" s="3"/>
    </row>
    <row r="88" spans="1:17" ht="16.149999999999999" customHeight="1" x14ac:dyDescent="0.25">
      <c r="A88" s="113" t="s">
        <v>19</v>
      </c>
      <c r="B88" s="114"/>
      <c r="C88" s="114"/>
      <c r="D88" s="114"/>
      <c r="E88" s="114"/>
      <c r="F88" s="114"/>
      <c r="G88" s="114"/>
      <c r="H88" s="114"/>
      <c r="I88" s="115"/>
      <c r="J88" s="16">
        <f>SUM(J84:J87)</f>
        <v>500</v>
      </c>
      <c r="K88" s="16">
        <f>SUM(K84:K87)</f>
        <v>15.4</v>
      </c>
      <c r="L88" s="16">
        <f>SUM(L84:L87)</f>
        <v>15.84</v>
      </c>
      <c r="M88" s="16">
        <f>SUM(M84:M87)</f>
        <v>67</v>
      </c>
      <c r="N88" s="16">
        <f>SUM(N84:N87)</f>
        <v>472.15999999999997</v>
      </c>
      <c r="O88" s="37" t="s">
        <v>27</v>
      </c>
      <c r="P88" s="3"/>
      <c r="Q88" s="3"/>
    </row>
    <row r="89" spans="1:17" ht="12.75" customHeight="1" x14ac:dyDescent="0.25">
      <c r="A89" s="87" t="s">
        <v>20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3"/>
      <c r="Q89" s="3"/>
    </row>
    <row r="90" spans="1:17" ht="18.600000000000001" customHeight="1" x14ac:dyDescent="0.25">
      <c r="A90" s="93" t="s">
        <v>52</v>
      </c>
      <c r="B90" s="94"/>
      <c r="C90" s="94"/>
      <c r="D90" s="94"/>
      <c r="E90" s="94"/>
      <c r="F90" s="94"/>
      <c r="G90" s="94"/>
      <c r="H90" s="94"/>
      <c r="I90" s="95"/>
      <c r="J90" s="18">
        <v>60</v>
      </c>
      <c r="K90" s="38">
        <v>1.05</v>
      </c>
      <c r="L90" s="38">
        <v>2.1</v>
      </c>
      <c r="M90" s="38">
        <v>3.05</v>
      </c>
      <c r="N90" s="8">
        <f t="shared" ref="N90:N94" si="7">(K90+M90)*4+(L90*9)</f>
        <v>35.299999999999997</v>
      </c>
      <c r="O90" s="9">
        <v>24</v>
      </c>
      <c r="P90" s="3"/>
      <c r="Q90" s="3"/>
    </row>
    <row r="91" spans="1:17" ht="16.899999999999999" customHeight="1" x14ac:dyDescent="0.25">
      <c r="A91" s="93" t="s">
        <v>53</v>
      </c>
      <c r="B91" s="94"/>
      <c r="C91" s="94"/>
      <c r="D91" s="94"/>
      <c r="E91" s="94"/>
      <c r="F91" s="94"/>
      <c r="G91" s="94"/>
      <c r="H91" s="94"/>
      <c r="I91" s="95"/>
      <c r="J91" s="39">
        <v>200</v>
      </c>
      <c r="K91" s="40">
        <v>3.86</v>
      </c>
      <c r="L91" s="40">
        <v>4.12</v>
      </c>
      <c r="M91" s="40">
        <v>15.85</v>
      </c>
      <c r="N91" s="8">
        <f t="shared" si="7"/>
        <v>115.92</v>
      </c>
      <c r="O91" s="9">
        <v>478</v>
      </c>
      <c r="P91" s="3"/>
      <c r="Q91" s="3"/>
    </row>
    <row r="92" spans="1:17" ht="16.149999999999999" customHeight="1" x14ac:dyDescent="0.25">
      <c r="A92" s="93" t="s">
        <v>54</v>
      </c>
      <c r="B92" s="94"/>
      <c r="C92" s="94"/>
      <c r="D92" s="94"/>
      <c r="E92" s="94"/>
      <c r="F92" s="94"/>
      <c r="G92" s="94"/>
      <c r="H92" s="94"/>
      <c r="I92" s="95"/>
      <c r="J92" s="9">
        <v>180</v>
      </c>
      <c r="K92" s="9">
        <v>6.91</v>
      </c>
      <c r="L92" s="9">
        <v>9.1</v>
      </c>
      <c r="M92" s="9">
        <v>41.38</v>
      </c>
      <c r="N92" s="8">
        <f t="shared" si="7"/>
        <v>275.06</v>
      </c>
      <c r="O92" s="9">
        <v>291</v>
      </c>
      <c r="P92" s="3"/>
      <c r="Q92" s="3"/>
    </row>
    <row r="93" spans="1:17" ht="17.45" customHeight="1" x14ac:dyDescent="0.25">
      <c r="A93" s="103" t="s">
        <v>25</v>
      </c>
      <c r="B93" s="104"/>
      <c r="C93" s="104"/>
      <c r="D93" s="104"/>
      <c r="E93" s="104"/>
      <c r="F93" s="104"/>
      <c r="G93" s="104"/>
      <c r="H93" s="104"/>
      <c r="I93" s="105"/>
      <c r="J93" s="10">
        <v>200</v>
      </c>
      <c r="K93" s="10">
        <v>0.66</v>
      </c>
      <c r="L93" s="10">
        <v>0.08</v>
      </c>
      <c r="M93" s="10">
        <v>20.100000000000001</v>
      </c>
      <c r="N93" s="8">
        <f t="shared" si="7"/>
        <v>83.76</v>
      </c>
      <c r="O93" s="9">
        <v>349</v>
      </c>
      <c r="P93" s="3"/>
      <c r="Q93" s="3"/>
    </row>
    <row r="94" spans="1:17" ht="16.899999999999999" customHeight="1" x14ac:dyDescent="0.25">
      <c r="A94" s="96" t="s">
        <v>55</v>
      </c>
      <c r="B94" s="97"/>
      <c r="C94" s="97"/>
      <c r="D94" s="97"/>
      <c r="E94" s="97"/>
      <c r="F94" s="97"/>
      <c r="G94" s="97"/>
      <c r="H94" s="97"/>
      <c r="I94" s="98"/>
      <c r="J94" s="14">
        <v>30</v>
      </c>
      <c r="K94" s="14">
        <v>3.16</v>
      </c>
      <c r="L94" s="14">
        <v>0.4</v>
      </c>
      <c r="M94" s="14">
        <v>0.84</v>
      </c>
      <c r="N94" s="8">
        <f t="shared" si="7"/>
        <v>19.600000000000001</v>
      </c>
      <c r="O94" s="14" t="s">
        <v>15</v>
      </c>
      <c r="P94" s="3"/>
      <c r="Q94" s="3"/>
    </row>
    <row r="95" spans="1:17" ht="21" customHeight="1" x14ac:dyDescent="0.25">
      <c r="A95" s="113" t="s">
        <v>19</v>
      </c>
      <c r="B95" s="114"/>
      <c r="C95" s="114"/>
      <c r="D95" s="114"/>
      <c r="E95" s="114"/>
      <c r="F95" s="114"/>
      <c r="G95" s="114"/>
      <c r="H95" s="114"/>
      <c r="I95" s="115"/>
      <c r="J95" s="16">
        <f>J89+J90+J91+J92+J93+J99+J94</f>
        <v>730</v>
      </c>
      <c r="K95" s="16">
        <f>K89+K90+K91+K92+K93+K99+K94</f>
        <v>26.970000000000002</v>
      </c>
      <c r="L95" s="16">
        <f>L89+L90+L91+L92+L93+L99+L94</f>
        <v>27.65</v>
      </c>
      <c r="M95" s="16">
        <f>M89+M90+M91+M92+M93+M99+M94</f>
        <v>117.27</v>
      </c>
      <c r="N95" s="16">
        <f>N89+N90+N91+N92+N93+N99+N94</f>
        <v>825.81</v>
      </c>
      <c r="O95" s="14"/>
      <c r="P95" s="3"/>
      <c r="Q95" s="3"/>
    </row>
    <row r="96" spans="1:17" ht="18.600000000000001" customHeight="1" x14ac:dyDescent="0.25">
      <c r="A96" s="88" t="s">
        <v>28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3"/>
      <c r="Q96" s="3"/>
    </row>
    <row r="97" spans="1:17" ht="25.7" customHeight="1" x14ac:dyDescent="0.25">
      <c r="A97" s="84" t="s">
        <v>3</v>
      </c>
      <c r="B97" s="85"/>
      <c r="C97" s="85"/>
      <c r="D97" s="85"/>
      <c r="E97" s="85"/>
      <c r="F97" s="85"/>
      <c r="G97" s="85"/>
      <c r="H97" s="85"/>
      <c r="I97" s="86"/>
      <c r="J97" s="90" t="s">
        <v>4</v>
      </c>
      <c r="K97" s="90" t="s">
        <v>5</v>
      </c>
      <c r="L97" s="90"/>
      <c r="M97" s="90"/>
      <c r="N97" s="90" t="s">
        <v>33</v>
      </c>
      <c r="O97" s="90" t="s">
        <v>7</v>
      </c>
      <c r="P97" s="3"/>
      <c r="Q97" s="3"/>
    </row>
    <row r="98" spans="1:17" ht="19.5" customHeight="1" x14ac:dyDescent="0.25">
      <c r="A98" s="87"/>
      <c r="B98" s="88"/>
      <c r="C98" s="88"/>
      <c r="D98" s="88"/>
      <c r="E98" s="88"/>
      <c r="F98" s="88"/>
      <c r="G98" s="88"/>
      <c r="H98" s="88"/>
      <c r="I98" s="89"/>
      <c r="J98" s="90"/>
      <c r="K98" s="6" t="s">
        <v>8</v>
      </c>
      <c r="L98" s="6" t="s">
        <v>9</v>
      </c>
      <c r="M98" s="6" t="s">
        <v>10</v>
      </c>
      <c r="N98" s="90"/>
      <c r="O98" s="90"/>
      <c r="P98" s="3"/>
      <c r="Q98" s="3"/>
    </row>
    <row r="99" spans="1:17" ht="18" customHeight="1" x14ac:dyDescent="0.25">
      <c r="A99" s="103" t="s">
        <v>56</v>
      </c>
      <c r="B99" s="104"/>
      <c r="C99" s="104"/>
      <c r="D99" s="104"/>
      <c r="E99" s="104"/>
      <c r="F99" s="104"/>
      <c r="G99" s="104"/>
      <c r="H99" s="104"/>
      <c r="I99" s="105"/>
      <c r="J99" s="14">
        <v>60</v>
      </c>
      <c r="K99" s="9">
        <v>11.33</v>
      </c>
      <c r="L99" s="9">
        <v>11.85</v>
      </c>
      <c r="M99" s="9">
        <v>36.049999999999997</v>
      </c>
      <c r="N99" s="8">
        <f>(K99+M99)*4+(L99*9)</f>
        <v>296.16999999999996</v>
      </c>
      <c r="O99" s="15" t="s">
        <v>57</v>
      </c>
      <c r="P99" s="3"/>
      <c r="Q99" s="3"/>
    </row>
    <row r="100" spans="1:17" s="30" customFormat="1" ht="16.899999999999999" customHeight="1" x14ac:dyDescent="0.25">
      <c r="A100" s="93" t="s">
        <v>45</v>
      </c>
      <c r="B100" s="94"/>
      <c r="C100" s="94"/>
      <c r="D100" s="94"/>
      <c r="E100" s="94"/>
      <c r="F100" s="94"/>
      <c r="G100" s="94"/>
      <c r="H100" s="94"/>
      <c r="I100" s="95"/>
      <c r="J100" s="9">
        <v>200</v>
      </c>
      <c r="K100" s="9">
        <v>0.2</v>
      </c>
      <c r="L100" s="9">
        <v>0</v>
      </c>
      <c r="M100" s="9">
        <v>14.2</v>
      </c>
      <c r="N100" s="8">
        <f>(K100+M100)*4+(L100*9)</f>
        <v>57.599999999999994</v>
      </c>
      <c r="O100" s="9">
        <v>685</v>
      </c>
      <c r="P100" s="41"/>
      <c r="Q100" s="3"/>
    </row>
    <row r="101" spans="1:17" ht="18" customHeight="1" x14ac:dyDescent="0.25">
      <c r="A101" s="122" t="s">
        <v>19</v>
      </c>
      <c r="B101" s="123"/>
      <c r="C101" s="123"/>
      <c r="D101" s="123"/>
      <c r="E101" s="123"/>
      <c r="F101" s="123"/>
      <c r="G101" s="123"/>
      <c r="H101" s="123"/>
      <c r="I101" s="124"/>
      <c r="J101" s="42">
        <f>SUM(J99:J100)</f>
        <v>260</v>
      </c>
      <c r="K101" s="42">
        <f>SUM(K99:K100)</f>
        <v>11.53</v>
      </c>
      <c r="L101" s="42">
        <f>SUM(L99:L100)</f>
        <v>11.85</v>
      </c>
      <c r="M101" s="42">
        <f>SUM(M99:M100)</f>
        <v>50.25</v>
      </c>
      <c r="N101" s="42">
        <f>SUM(N99:N100)</f>
        <v>353.77</v>
      </c>
      <c r="O101" s="13" t="s">
        <v>27</v>
      </c>
      <c r="P101" s="3"/>
      <c r="Q101" s="3"/>
    </row>
    <row r="102" spans="1:17" s="43" customFormat="1" ht="16.899999999999999" customHeight="1" x14ac:dyDescent="0.25">
      <c r="A102" s="125" t="s">
        <v>31</v>
      </c>
      <c r="B102" s="125"/>
      <c r="C102" s="125"/>
      <c r="D102" s="125"/>
      <c r="E102" s="125"/>
      <c r="F102" s="125"/>
      <c r="G102" s="125"/>
      <c r="H102" s="125"/>
      <c r="I102" s="125"/>
      <c r="J102" s="6">
        <f>J101+J95+J88</f>
        <v>1490</v>
      </c>
      <c r="K102" s="6">
        <f>K101+K95+K88</f>
        <v>53.9</v>
      </c>
      <c r="L102" s="6">
        <f>L101+L95+L88</f>
        <v>55.34</v>
      </c>
      <c r="M102" s="6">
        <f>M101+M95+M88</f>
        <v>234.51999999999998</v>
      </c>
      <c r="N102" s="6">
        <f>N101+N95+N88</f>
        <v>1651.7399999999998</v>
      </c>
      <c r="O102" s="6"/>
      <c r="P102" s="44"/>
      <c r="Q102" s="45"/>
    </row>
    <row r="103" spans="1:17" s="43" customFormat="1" ht="16.899999999999999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7"/>
      <c r="K103" s="47"/>
      <c r="L103" s="47"/>
      <c r="M103" s="47"/>
      <c r="N103" s="47"/>
      <c r="O103" s="47"/>
      <c r="P103" s="44"/>
      <c r="Q103" s="45"/>
    </row>
    <row r="104" spans="1:17" s="43" customFormat="1" ht="16.899999999999999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7"/>
      <c r="K104" s="47"/>
      <c r="L104" s="47"/>
      <c r="M104" s="47"/>
      <c r="N104" s="47"/>
      <c r="O104" s="47"/>
      <c r="P104" s="44"/>
      <c r="Q104" s="45"/>
    </row>
    <row r="105" spans="1:17" s="43" customFormat="1" ht="16.899999999999999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7"/>
      <c r="O105" s="47"/>
      <c r="P105" s="44"/>
      <c r="Q105" s="45"/>
    </row>
    <row r="106" spans="1:17" s="43" customFormat="1" ht="69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7"/>
      <c r="K106" s="47"/>
      <c r="L106" s="47"/>
      <c r="M106" s="47"/>
      <c r="N106" s="47"/>
      <c r="O106" s="47"/>
      <c r="P106" s="44"/>
      <c r="Q106" s="45"/>
    </row>
    <row r="107" spans="1:17" ht="27" customHeight="1" x14ac:dyDescent="0.25">
      <c r="A107" s="83" t="s">
        <v>58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3"/>
      <c r="Q107" s="3"/>
    </row>
    <row r="108" spans="1:17" ht="25.7" customHeight="1" x14ac:dyDescent="0.25">
      <c r="A108" s="84" t="s">
        <v>3</v>
      </c>
      <c r="B108" s="85"/>
      <c r="C108" s="85"/>
      <c r="D108" s="85"/>
      <c r="E108" s="85"/>
      <c r="F108" s="85"/>
      <c r="G108" s="85"/>
      <c r="H108" s="85"/>
      <c r="I108" s="86"/>
      <c r="J108" s="90" t="s">
        <v>4</v>
      </c>
      <c r="K108" s="90" t="s">
        <v>5</v>
      </c>
      <c r="L108" s="90"/>
      <c r="M108" s="90"/>
      <c r="N108" s="90" t="s">
        <v>33</v>
      </c>
      <c r="O108" s="90" t="s">
        <v>7</v>
      </c>
      <c r="P108" s="3"/>
      <c r="Q108" s="3"/>
    </row>
    <row r="109" spans="1:17" ht="28.15" customHeight="1" x14ac:dyDescent="0.25">
      <c r="A109" s="87"/>
      <c r="B109" s="88"/>
      <c r="C109" s="88"/>
      <c r="D109" s="88"/>
      <c r="E109" s="88"/>
      <c r="F109" s="88"/>
      <c r="G109" s="88"/>
      <c r="H109" s="88"/>
      <c r="I109" s="89"/>
      <c r="J109" s="90"/>
      <c r="K109" s="6" t="s">
        <v>8</v>
      </c>
      <c r="L109" s="6" t="s">
        <v>9</v>
      </c>
      <c r="M109" s="6" t="s">
        <v>10</v>
      </c>
      <c r="N109" s="90"/>
      <c r="O109" s="90"/>
      <c r="P109" s="3"/>
      <c r="Q109" s="3"/>
    </row>
    <row r="110" spans="1:17" ht="14.25" customHeight="1" x14ac:dyDescent="0.25">
      <c r="A110" s="91" t="s">
        <v>11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3"/>
      <c r="Q110" s="3"/>
    </row>
    <row r="111" spans="1:17" ht="16.899999999999999" customHeight="1" x14ac:dyDescent="0.25">
      <c r="A111" s="93" t="s">
        <v>59</v>
      </c>
      <c r="B111" s="94"/>
      <c r="C111" s="94"/>
      <c r="D111" s="94"/>
      <c r="E111" s="94"/>
      <c r="F111" s="94"/>
      <c r="G111" s="94"/>
      <c r="H111" s="94"/>
      <c r="I111" s="95"/>
      <c r="J111" s="9">
        <v>200</v>
      </c>
      <c r="K111" s="10">
        <v>8.08</v>
      </c>
      <c r="L111" s="10">
        <v>10</v>
      </c>
      <c r="M111" s="10">
        <v>23.12</v>
      </c>
      <c r="N111" s="8">
        <f t="shared" ref="N111:N114" si="8">(K111+M111)*4+(L111*9)</f>
        <v>214.8</v>
      </c>
      <c r="O111" s="9">
        <v>173</v>
      </c>
      <c r="P111" s="3"/>
      <c r="Q111" s="3"/>
    </row>
    <row r="112" spans="1:17" s="30" customFormat="1" ht="27" customHeight="1" x14ac:dyDescent="0.25">
      <c r="A112" s="103" t="s">
        <v>60</v>
      </c>
      <c r="B112" s="104"/>
      <c r="C112" s="104"/>
      <c r="D112" s="104"/>
      <c r="E112" s="104"/>
      <c r="F112" s="104"/>
      <c r="G112" s="104"/>
      <c r="H112" s="104"/>
      <c r="I112" s="105"/>
      <c r="J112" s="10">
        <v>60</v>
      </c>
      <c r="K112" s="12">
        <v>4.16</v>
      </c>
      <c r="L112" s="12">
        <v>5.42</v>
      </c>
      <c r="M112" s="12">
        <v>29.35</v>
      </c>
      <c r="N112" s="8">
        <f t="shared" si="8"/>
        <v>182.82000000000002</v>
      </c>
      <c r="O112" s="9" t="s">
        <v>61</v>
      </c>
      <c r="P112" s="3"/>
      <c r="Q112" s="3"/>
    </row>
    <row r="113" spans="1:17" ht="14.45" customHeight="1" x14ac:dyDescent="0.25">
      <c r="A113" s="96" t="s">
        <v>14</v>
      </c>
      <c r="B113" s="97"/>
      <c r="C113" s="97"/>
      <c r="D113" s="97"/>
      <c r="E113" s="97"/>
      <c r="F113" s="97"/>
      <c r="G113" s="97"/>
      <c r="H113" s="97"/>
      <c r="I113" s="98"/>
      <c r="J113" s="14">
        <v>30</v>
      </c>
      <c r="K113" s="14">
        <v>3.16</v>
      </c>
      <c r="L113" s="14">
        <v>0.4</v>
      </c>
      <c r="M113" s="14">
        <v>0.84</v>
      </c>
      <c r="N113" s="8">
        <f t="shared" si="8"/>
        <v>19.600000000000001</v>
      </c>
      <c r="O113" s="14" t="s">
        <v>15</v>
      </c>
      <c r="P113" s="3"/>
      <c r="Q113" s="3"/>
    </row>
    <row r="114" spans="1:17" ht="16.899999999999999" customHeight="1" x14ac:dyDescent="0.25">
      <c r="A114" s="96" t="s">
        <v>38</v>
      </c>
      <c r="B114" s="97"/>
      <c r="C114" s="97"/>
      <c r="D114" s="97"/>
      <c r="E114" s="97"/>
      <c r="F114" s="97"/>
      <c r="G114" s="97"/>
      <c r="H114" s="97"/>
      <c r="I114" s="98"/>
      <c r="J114" s="10">
        <v>200</v>
      </c>
      <c r="K114" s="10">
        <v>0.12</v>
      </c>
      <c r="L114" s="10">
        <v>0.02</v>
      </c>
      <c r="M114" s="10">
        <v>13.7</v>
      </c>
      <c r="N114" s="8">
        <f t="shared" si="8"/>
        <v>55.459999999999994</v>
      </c>
      <c r="O114" s="9">
        <v>377</v>
      </c>
      <c r="P114" s="3"/>
      <c r="Q114" s="3"/>
    </row>
    <row r="115" spans="1:17" ht="14.25" customHeight="1" x14ac:dyDescent="0.25">
      <c r="A115" s="113" t="s">
        <v>19</v>
      </c>
      <c r="B115" s="114"/>
      <c r="C115" s="114"/>
      <c r="D115" s="114"/>
      <c r="E115" s="114"/>
      <c r="F115" s="114"/>
      <c r="G115" s="114"/>
      <c r="H115" s="114"/>
      <c r="I115" s="115"/>
      <c r="J115" s="16">
        <v>500</v>
      </c>
      <c r="K115" s="16">
        <f>SUM(K111:K114)</f>
        <v>15.52</v>
      </c>
      <c r="L115" s="16">
        <f>SUM(L111:L114)</f>
        <v>15.84</v>
      </c>
      <c r="M115" s="16">
        <f>SUM(M111:M114)</f>
        <v>67.010000000000005</v>
      </c>
      <c r="N115" s="16">
        <f>SUM(N111:N114)</f>
        <v>472.68</v>
      </c>
      <c r="O115" s="48" t="s">
        <v>27</v>
      </c>
      <c r="P115" s="3"/>
      <c r="Q115" s="3"/>
    </row>
    <row r="116" spans="1:17" ht="14.25" customHeight="1" x14ac:dyDescent="0.25">
      <c r="A116" s="126" t="s">
        <v>20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3"/>
      <c r="Q116" s="3"/>
    </row>
    <row r="117" spans="1:17" ht="20.45" customHeight="1" x14ac:dyDescent="0.25">
      <c r="A117" s="93" t="s">
        <v>62</v>
      </c>
      <c r="B117" s="94"/>
      <c r="C117" s="94"/>
      <c r="D117" s="94"/>
      <c r="E117" s="94"/>
      <c r="F117" s="94"/>
      <c r="G117" s="94"/>
      <c r="H117" s="94"/>
      <c r="I117" s="95"/>
      <c r="J117" s="7">
        <v>60</v>
      </c>
      <c r="K117" s="8">
        <v>0.12</v>
      </c>
      <c r="L117" s="8">
        <v>2.1</v>
      </c>
      <c r="M117" s="8">
        <v>11.16</v>
      </c>
      <c r="N117" s="8">
        <f t="shared" ref="N117:N122" si="9">(K117+M117)*4+(L117*9)</f>
        <v>64.02</v>
      </c>
      <c r="O117" s="9">
        <v>46</v>
      </c>
      <c r="P117" s="3"/>
      <c r="Q117" s="3"/>
    </row>
    <row r="118" spans="1:17" ht="16.149999999999999" customHeight="1" x14ac:dyDescent="0.25">
      <c r="A118" s="93" t="s">
        <v>63</v>
      </c>
      <c r="B118" s="94"/>
      <c r="C118" s="94"/>
      <c r="D118" s="94"/>
      <c r="E118" s="94"/>
      <c r="F118" s="94"/>
      <c r="G118" s="94"/>
      <c r="H118" s="94"/>
      <c r="I118" s="95"/>
      <c r="J118" s="10">
        <v>200</v>
      </c>
      <c r="K118" s="11">
        <v>4.91</v>
      </c>
      <c r="L118" s="11">
        <v>11.4</v>
      </c>
      <c r="M118" s="11">
        <v>26.18</v>
      </c>
      <c r="N118" s="8">
        <f t="shared" si="9"/>
        <v>226.96</v>
      </c>
      <c r="O118" s="9">
        <v>95</v>
      </c>
      <c r="P118" s="3"/>
      <c r="Q118" s="3"/>
    </row>
    <row r="119" spans="1:17" ht="15.6" customHeight="1" x14ac:dyDescent="0.25">
      <c r="A119" s="93" t="s">
        <v>64</v>
      </c>
      <c r="B119" s="94"/>
      <c r="C119" s="94"/>
      <c r="D119" s="94"/>
      <c r="E119" s="94"/>
      <c r="F119" s="94"/>
      <c r="G119" s="94"/>
      <c r="H119" s="94"/>
      <c r="I119" s="95"/>
      <c r="J119" s="9">
        <v>150</v>
      </c>
      <c r="K119" s="12">
        <v>2.08</v>
      </c>
      <c r="L119" s="12">
        <v>3.36</v>
      </c>
      <c r="M119" s="12">
        <v>41.16</v>
      </c>
      <c r="N119" s="8">
        <f t="shared" si="9"/>
        <v>203.2</v>
      </c>
      <c r="O119" s="9">
        <v>146</v>
      </c>
      <c r="P119" s="3"/>
      <c r="Q119" s="3"/>
    </row>
    <row r="120" spans="1:17" ht="17.45" customHeight="1" x14ac:dyDescent="0.25">
      <c r="A120" s="93" t="s">
        <v>65</v>
      </c>
      <c r="B120" s="94"/>
      <c r="C120" s="94"/>
      <c r="D120" s="94"/>
      <c r="E120" s="94"/>
      <c r="F120" s="94"/>
      <c r="G120" s="94"/>
      <c r="H120" s="94"/>
      <c r="I120" s="95"/>
      <c r="J120" s="9">
        <v>90</v>
      </c>
      <c r="K120" s="12">
        <v>6.68</v>
      </c>
      <c r="L120" s="12">
        <v>8.4499999999999993</v>
      </c>
      <c r="M120" s="12">
        <v>5.92</v>
      </c>
      <c r="N120" s="8">
        <f t="shared" si="9"/>
        <v>126.44999999999999</v>
      </c>
      <c r="O120" s="9">
        <v>278</v>
      </c>
      <c r="P120" s="3"/>
      <c r="Q120" s="3"/>
    </row>
    <row r="121" spans="1:17" ht="17.45" customHeight="1" x14ac:dyDescent="0.25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30"/>
      <c r="J121" s="14">
        <v>30</v>
      </c>
      <c r="K121" s="14">
        <v>3.16</v>
      </c>
      <c r="L121" s="14">
        <v>0.4</v>
      </c>
      <c r="M121" s="14">
        <v>0.84</v>
      </c>
      <c r="N121" s="8">
        <f t="shared" si="9"/>
        <v>19.600000000000001</v>
      </c>
      <c r="O121" s="14" t="s">
        <v>15</v>
      </c>
      <c r="P121" s="3"/>
      <c r="Q121" s="3"/>
    </row>
    <row r="122" spans="1:17" ht="15.6" customHeight="1" x14ac:dyDescent="0.25">
      <c r="A122" s="96" t="s">
        <v>30</v>
      </c>
      <c r="B122" s="97"/>
      <c r="C122" s="97"/>
      <c r="D122" s="97"/>
      <c r="E122" s="97"/>
      <c r="F122" s="97"/>
      <c r="G122" s="97"/>
      <c r="H122" s="97"/>
      <c r="I122" s="98"/>
      <c r="J122" s="14">
        <v>200</v>
      </c>
      <c r="K122" s="14">
        <v>10</v>
      </c>
      <c r="L122" s="14">
        <v>2</v>
      </c>
      <c r="M122" s="14">
        <v>32</v>
      </c>
      <c r="N122" s="8">
        <f t="shared" si="9"/>
        <v>186</v>
      </c>
      <c r="O122" s="14">
        <v>389</v>
      </c>
      <c r="P122" s="3"/>
      <c r="Q122" s="3"/>
    </row>
    <row r="123" spans="1:17" ht="17.45" customHeight="1" x14ac:dyDescent="0.25">
      <c r="A123" s="131" t="s">
        <v>19</v>
      </c>
      <c r="B123" s="131"/>
      <c r="C123" s="131"/>
      <c r="D123" s="131"/>
      <c r="E123" s="131"/>
      <c r="F123" s="131"/>
      <c r="G123" s="131"/>
      <c r="H123" s="131"/>
      <c r="I123" s="131"/>
      <c r="J123" s="6">
        <f>SUM(J117:J122)</f>
        <v>730</v>
      </c>
      <c r="K123" s="6">
        <f>SUM(K117:K122)</f>
        <v>26.95</v>
      </c>
      <c r="L123" s="6">
        <f>SUM(L117:L122)</f>
        <v>27.709999999999997</v>
      </c>
      <c r="M123" s="6">
        <f>SUM(M117:M122)</f>
        <v>117.26</v>
      </c>
      <c r="N123" s="6">
        <f>SUM(N117:N122)</f>
        <v>826.23</v>
      </c>
      <c r="O123" s="21"/>
      <c r="P123" s="3"/>
      <c r="Q123" s="3"/>
    </row>
    <row r="124" spans="1:17" ht="17.4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7"/>
      <c r="K124" s="47"/>
      <c r="L124" s="47"/>
      <c r="M124" s="47"/>
      <c r="N124" s="47"/>
      <c r="O124" s="29"/>
      <c r="P124" s="3"/>
      <c r="Q124" s="3"/>
    </row>
    <row r="125" spans="1:17" ht="12.95" customHeight="1" x14ac:dyDescent="0.25">
      <c r="A125" s="88" t="s">
        <v>28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3"/>
      <c r="Q125" s="3"/>
    </row>
    <row r="126" spans="1:17" ht="25.7" customHeight="1" x14ac:dyDescent="0.25">
      <c r="A126" s="84" t="s">
        <v>3</v>
      </c>
      <c r="B126" s="85"/>
      <c r="C126" s="85"/>
      <c r="D126" s="85"/>
      <c r="E126" s="85"/>
      <c r="F126" s="85"/>
      <c r="G126" s="85"/>
      <c r="H126" s="85"/>
      <c r="I126" s="86"/>
      <c r="J126" s="90" t="s">
        <v>4</v>
      </c>
      <c r="K126" s="90" t="s">
        <v>5</v>
      </c>
      <c r="L126" s="90"/>
      <c r="M126" s="90"/>
      <c r="N126" s="90" t="s">
        <v>33</v>
      </c>
      <c r="O126" s="90" t="s">
        <v>7</v>
      </c>
      <c r="P126" s="3"/>
      <c r="Q126" s="3"/>
    </row>
    <row r="127" spans="1:17" ht="14.25" customHeight="1" x14ac:dyDescent="0.25">
      <c r="A127" s="87"/>
      <c r="B127" s="88"/>
      <c r="C127" s="88"/>
      <c r="D127" s="88"/>
      <c r="E127" s="88"/>
      <c r="F127" s="88"/>
      <c r="G127" s="88"/>
      <c r="H127" s="88"/>
      <c r="I127" s="89"/>
      <c r="J127" s="90"/>
      <c r="K127" s="6" t="s">
        <v>8</v>
      </c>
      <c r="L127" s="6" t="s">
        <v>9</v>
      </c>
      <c r="M127" s="6" t="s">
        <v>10</v>
      </c>
      <c r="N127" s="90"/>
      <c r="O127" s="90"/>
      <c r="P127" s="3"/>
      <c r="Q127" s="3"/>
    </row>
    <row r="128" spans="1:17" ht="14.45" customHeight="1" x14ac:dyDescent="0.25">
      <c r="A128" s="103" t="s">
        <v>66</v>
      </c>
      <c r="B128" s="104"/>
      <c r="C128" s="104"/>
      <c r="D128" s="104"/>
      <c r="E128" s="104"/>
      <c r="F128" s="104"/>
      <c r="G128" s="104"/>
      <c r="H128" s="104"/>
      <c r="I128" s="105"/>
      <c r="J128" s="14">
        <v>60</v>
      </c>
      <c r="K128" s="14">
        <v>11.23</v>
      </c>
      <c r="L128" s="14">
        <v>11.85</v>
      </c>
      <c r="M128" s="14">
        <v>31.95</v>
      </c>
      <c r="N128" s="8">
        <f t="shared" ref="N128:N129" si="10">(K128+M128)*4+(L128*9)</f>
        <v>279.37</v>
      </c>
      <c r="O128" s="14">
        <v>424</v>
      </c>
      <c r="P128" s="3"/>
      <c r="Q128" s="3"/>
    </row>
    <row r="129" spans="1:17" ht="16.149999999999999" customHeight="1" x14ac:dyDescent="0.25">
      <c r="A129" s="128" t="s">
        <v>67</v>
      </c>
      <c r="B129" s="129"/>
      <c r="C129" s="129"/>
      <c r="D129" s="129"/>
      <c r="E129" s="129"/>
      <c r="F129" s="129"/>
      <c r="G129" s="129"/>
      <c r="H129" s="129"/>
      <c r="I129" s="130"/>
      <c r="J129" s="14">
        <v>200</v>
      </c>
      <c r="K129" s="50">
        <v>0.2</v>
      </c>
      <c r="L129" s="50">
        <v>0</v>
      </c>
      <c r="M129" s="50">
        <v>18.3</v>
      </c>
      <c r="N129" s="8">
        <f t="shared" si="10"/>
        <v>74</v>
      </c>
      <c r="O129" s="14"/>
      <c r="P129" s="3"/>
      <c r="Q129" s="3"/>
    </row>
    <row r="130" spans="1:17" ht="17.45" customHeight="1" x14ac:dyDescent="0.25">
      <c r="A130" s="131" t="s">
        <v>19</v>
      </c>
      <c r="B130" s="131"/>
      <c r="C130" s="131"/>
      <c r="D130" s="131"/>
      <c r="E130" s="131"/>
      <c r="F130" s="131"/>
      <c r="G130" s="131"/>
      <c r="H130" s="131"/>
      <c r="I130" s="131"/>
      <c r="J130" s="6">
        <f>SUM(J128:J129)</f>
        <v>260</v>
      </c>
      <c r="K130" s="6">
        <f>SUM(K128:K129)</f>
        <v>11.43</v>
      </c>
      <c r="L130" s="6">
        <f>SUM(L128:L129)</f>
        <v>11.85</v>
      </c>
      <c r="M130" s="6">
        <f>SUM(M128:M129)</f>
        <v>50.25</v>
      </c>
      <c r="N130" s="6">
        <f>SUM(N128:N129)</f>
        <v>353.37</v>
      </c>
      <c r="O130" s="21"/>
      <c r="P130" s="3"/>
      <c r="Q130" s="3"/>
    </row>
    <row r="131" spans="1:17" ht="13.5" customHeight="1" x14ac:dyDescent="0.25">
      <c r="A131" s="125" t="s">
        <v>31</v>
      </c>
      <c r="B131" s="125"/>
      <c r="C131" s="125"/>
      <c r="D131" s="125"/>
      <c r="E131" s="125"/>
      <c r="F131" s="125"/>
      <c r="G131" s="125"/>
      <c r="H131" s="125"/>
      <c r="I131" s="125"/>
      <c r="J131" s="6">
        <f>J130+J123+J115</f>
        <v>1490</v>
      </c>
      <c r="K131" s="6">
        <f>K130+K123+K115</f>
        <v>53.899999999999991</v>
      </c>
      <c r="L131" s="6">
        <f>L130+L123+L115</f>
        <v>55.399999999999991</v>
      </c>
      <c r="M131" s="6">
        <f>M130+M123+M115</f>
        <v>234.51999999999998</v>
      </c>
      <c r="N131" s="6">
        <f>N130+N123+N115</f>
        <v>1652.28</v>
      </c>
      <c r="O131" s="51" t="s">
        <v>27</v>
      </c>
      <c r="P131" s="3"/>
      <c r="Q131" s="3"/>
    </row>
    <row r="132" spans="1:17" ht="13.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7"/>
      <c r="K132" s="47"/>
      <c r="L132" s="47"/>
      <c r="M132" s="47"/>
      <c r="N132" s="47"/>
      <c r="O132" s="52"/>
      <c r="P132" s="3"/>
      <c r="Q132" s="3"/>
    </row>
    <row r="133" spans="1:17" ht="13.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7"/>
      <c r="K133" s="47"/>
      <c r="L133" s="47"/>
      <c r="M133" s="47"/>
      <c r="N133" s="47"/>
      <c r="O133" s="52"/>
      <c r="P133" s="3"/>
      <c r="Q133" s="3"/>
    </row>
    <row r="134" spans="1:17" ht="13.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7"/>
      <c r="K134" s="47"/>
      <c r="L134" s="47"/>
      <c r="M134" s="47"/>
      <c r="N134" s="47"/>
      <c r="O134" s="52"/>
      <c r="P134" s="3"/>
      <c r="Q134" s="3"/>
    </row>
    <row r="135" spans="1:17" ht="13.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7"/>
      <c r="K135" s="47"/>
      <c r="L135" s="47"/>
      <c r="M135" s="47"/>
      <c r="N135" s="47"/>
      <c r="O135" s="52"/>
      <c r="P135" s="3"/>
      <c r="Q135" s="3"/>
    </row>
    <row r="136" spans="1:17" ht="13.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7"/>
      <c r="K136" s="47"/>
      <c r="L136" s="47"/>
      <c r="M136" s="47"/>
      <c r="N136" s="47"/>
      <c r="O136" s="52"/>
      <c r="P136" s="3"/>
      <c r="Q136" s="3"/>
    </row>
    <row r="137" spans="1:17" ht="13.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7"/>
      <c r="K137" s="47"/>
      <c r="L137" s="47"/>
      <c r="M137" s="47"/>
      <c r="N137" s="47"/>
      <c r="O137" s="52"/>
      <c r="P137" s="3"/>
      <c r="Q137" s="3"/>
    </row>
    <row r="138" spans="1:17" ht="13.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7"/>
      <c r="K138" s="47"/>
      <c r="L138" s="47"/>
      <c r="M138" s="47"/>
      <c r="N138" s="47"/>
      <c r="O138" s="52"/>
      <c r="P138" s="3"/>
      <c r="Q138" s="3"/>
    </row>
    <row r="139" spans="1:17" ht="13.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7"/>
      <c r="K139" s="47"/>
      <c r="L139" s="47"/>
      <c r="M139" s="47"/>
      <c r="N139" s="47"/>
      <c r="O139" s="52"/>
      <c r="P139" s="3"/>
      <c r="Q139" s="3"/>
    </row>
    <row r="140" spans="1:17" ht="34.15" customHeight="1" x14ac:dyDescent="0.25">
      <c r="A140" s="83" t="s">
        <v>68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3"/>
      <c r="Q140" s="3"/>
    </row>
    <row r="141" spans="1:17" ht="25.7" customHeight="1" x14ac:dyDescent="0.25">
      <c r="A141" s="84" t="s">
        <v>3</v>
      </c>
      <c r="B141" s="85"/>
      <c r="C141" s="85"/>
      <c r="D141" s="85"/>
      <c r="E141" s="85"/>
      <c r="F141" s="85"/>
      <c r="G141" s="85"/>
      <c r="H141" s="85"/>
      <c r="I141" s="86"/>
      <c r="J141" s="90" t="s">
        <v>4</v>
      </c>
      <c r="K141" s="90" t="s">
        <v>5</v>
      </c>
      <c r="L141" s="90"/>
      <c r="M141" s="90"/>
      <c r="N141" s="90" t="s">
        <v>33</v>
      </c>
      <c r="O141" s="90" t="s">
        <v>7</v>
      </c>
      <c r="P141" s="3"/>
      <c r="Q141" s="3"/>
    </row>
    <row r="142" spans="1:17" ht="14.25" customHeight="1" x14ac:dyDescent="0.25">
      <c r="A142" s="87"/>
      <c r="B142" s="88"/>
      <c r="C142" s="88"/>
      <c r="D142" s="88"/>
      <c r="E142" s="88"/>
      <c r="F142" s="88"/>
      <c r="G142" s="88"/>
      <c r="H142" s="88"/>
      <c r="I142" s="89"/>
      <c r="J142" s="90"/>
      <c r="K142" s="6" t="s">
        <v>8</v>
      </c>
      <c r="L142" s="6" t="s">
        <v>9</v>
      </c>
      <c r="M142" s="6" t="s">
        <v>10</v>
      </c>
      <c r="N142" s="90"/>
      <c r="O142" s="90"/>
      <c r="P142" s="3"/>
      <c r="Q142" s="3"/>
    </row>
    <row r="143" spans="1:17" ht="14.25" customHeight="1" x14ac:dyDescent="0.25">
      <c r="A143" s="91" t="s">
        <v>11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3"/>
      <c r="Q143" s="3"/>
    </row>
    <row r="144" spans="1:17" ht="15.6" customHeight="1" x14ac:dyDescent="0.25">
      <c r="A144" s="93" t="s">
        <v>69</v>
      </c>
      <c r="B144" s="94"/>
      <c r="C144" s="94"/>
      <c r="D144" s="94"/>
      <c r="E144" s="94"/>
      <c r="F144" s="94"/>
      <c r="G144" s="94"/>
      <c r="H144" s="94"/>
      <c r="I144" s="95"/>
      <c r="J144" s="18">
        <v>40</v>
      </c>
      <c r="K144" s="8">
        <v>0.83</v>
      </c>
      <c r="L144" s="8">
        <v>2.11</v>
      </c>
      <c r="M144" s="8">
        <v>5.27</v>
      </c>
      <c r="N144" s="8">
        <f t="shared" ref="N144:N150" si="11">(K144+M144)*4+(L144*9)</f>
        <v>43.39</v>
      </c>
      <c r="O144" s="9">
        <v>48</v>
      </c>
      <c r="P144" s="3"/>
      <c r="Q144" s="3"/>
    </row>
    <row r="145" spans="1:17" ht="23.25" customHeight="1" x14ac:dyDescent="0.25">
      <c r="A145" s="93" t="s">
        <v>70</v>
      </c>
      <c r="B145" s="94"/>
      <c r="C145" s="94"/>
      <c r="D145" s="94"/>
      <c r="E145" s="94"/>
      <c r="F145" s="94"/>
      <c r="G145" s="94"/>
      <c r="H145" s="94"/>
      <c r="I145" s="95"/>
      <c r="J145" s="9">
        <v>180</v>
      </c>
      <c r="K145" s="8">
        <v>8.6</v>
      </c>
      <c r="L145" s="8">
        <v>7.9</v>
      </c>
      <c r="M145" s="8">
        <v>43.05</v>
      </c>
      <c r="N145" s="8">
        <f t="shared" si="11"/>
        <v>277.7</v>
      </c>
      <c r="O145" s="9">
        <v>423</v>
      </c>
      <c r="P145" s="3"/>
      <c r="Q145" s="3"/>
    </row>
    <row r="146" spans="1:17" ht="13.9" customHeight="1" x14ac:dyDescent="0.25">
      <c r="A146" s="103" t="s">
        <v>71</v>
      </c>
      <c r="B146" s="104"/>
      <c r="C146" s="104"/>
      <c r="D146" s="104"/>
      <c r="E146" s="104"/>
      <c r="F146" s="104"/>
      <c r="G146" s="104"/>
      <c r="H146" s="104"/>
      <c r="I146" s="105"/>
      <c r="J146" s="10">
        <v>10</v>
      </c>
      <c r="K146" s="10">
        <v>1.63</v>
      </c>
      <c r="L146" s="10">
        <v>1.6</v>
      </c>
      <c r="M146" s="10">
        <v>0</v>
      </c>
      <c r="N146" s="8">
        <f t="shared" si="11"/>
        <v>20.92</v>
      </c>
      <c r="O146" s="9">
        <v>15</v>
      </c>
      <c r="P146" s="3"/>
      <c r="Q146" s="3"/>
    </row>
    <row r="147" spans="1:17" ht="15.6" customHeight="1" x14ac:dyDescent="0.25">
      <c r="A147" s="93" t="s">
        <v>16</v>
      </c>
      <c r="B147" s="94"/>
      <c r="C147" s="94"/>
      <c r="D147" s="94"/>
      <c r="E147" s="94"/>
      <c r="F147" s="94"/>
      <c r="G147" s="94"/>
      <c r="H147" s="94"/>
      <c r="I147" s="95"/>
      <c r="J147" s="9">
        <v>10</v>
      </c>
      <c r="K147" s="10">
        <v>0.08</v>
      </c>
      <c r="L147" s="10">
        <v>3.25</v>
      </c>
      <c r="M147" s="10">
        <v>0.13</v>
      </c>
      <c r="N147" s="8">
        <f t="shared" si="11"/>
        <v>30.09</v>
      </c>
      <c r="O147" s="9">
        <v>14</v>
      </c>
      <c r="P147" s="3"/>
      <c r="Q147" s="3"/>
    </row>
    <row r="148" spans="1:17" ht="15.6" customHeight="1" x14ac:dyDescent="0.25">
      <c r="A148" s="93" t="s">
        <v>39</v>
      </c>
      <c r="B148" s="94"/>
      <c r="C148" s="94"/>
      <c r="D148" s="94"/>
      <c r="E148" s="94"/>
      <c r="F148" s="94"/>
      <c r="G148" s="94"/>
      <c r="H148" s="94"/>
      <c r="I148" s="95"/>
      <c r="J148" s="14">
        <v>30</v>
      </c>
      <c r="K148" s="14">
        <v>0.85</v>
      </c>
      <c r="L148" s="14">
        <v>0.33</v>
      </c>
      <c r="M148" s="14">
        <v>4.83</v>
      </c>
      <c r="N148" s="8">
        <f t="shared" si="11"/>
        <v>25.689999999999998</v>
      </c>
      <c r="O148" s="15" t="s">
        <v>40</v>
      </c>
      <c r="P148" s="3"/>
      <c r="Q148" s="3"/>
    </row>
    <row r="149" spans="1:17" ht="13.9" customHeight="1" x14ac:dyDescent="0.25">
      <c r="A149" s="93" t="s">
        <v>55</v>
      </c>
      <c r="B149" s="94"/>
      <c r="C149" s="94"/>
      <c r="D149" s="94"/>
      <c r="E149" s="94"/>
      <c r="F149" s="94"/>
      <c r="G149" s="94"/>
      <c r="H149" s="94"/>
      <c r="I149" s="95"/>
      <c r="J149" s="14">
        <v>30</v>
      </c>
      <c r="K149" s="14">
        <v>3.16</v>
      </c>
      <c r="L149" s="14">
        <v>0.4</v>
      </c>
      <c r="M149" s="14">
        <v>0.84</v>
      </c>
      <c r="N149" s="8">
        <f t="shared" si="11"/>
        <v>19.600000000000001</v>
      </c>
      <c r="O149" s="14" t="s">
        <v>15</v>
      </c>
      <c r="P149" s="3"/>
      <c r="Q149" s="3"/>
    </row>
    <row r="150" spans="1:17" ht="15.6" customHeight="1" x14ac:dyDescent="0.25">
      <c r="A150" s="103" t="s">
        <v>38</v>
      </c>
      <c r="B150" s="104"/>
      <c r="C150" s="104"/>
      <c r="D150" s="104"/>
      <c r="E150" s="104"/>
      <c r="F150" s="104"/>
      <c r="G150" s="104"/>
      <c r="H150" s="104"/>
      <c r="I150" s="105"/>
      <c r="J150" s="10">
        <v>200</v>
      </c>
      <c r="K150" s="10">
        <v>0.12</v>
      </c>
      <c r="L150" s="10">
        <v>0.02</v>
      </c>
      <c r="M150" s="10">
        <v>13.7</v>
      </c>
      <c r="N150" s="8">
        <f t="shared" si="11"/>
        <v>55.459999999999994</v>
      </c>
      <c r="O150" s="9">
        <v>377</v>
      </c>
      <c r="P150" s="3"/>
      <c r="Q150" s="3"/>
    </row>
    <row r="151" spans="1:17" s="53" customFormat="1" ht="14.25" customHeight="1" x14ac:dyDescent="0.25">
      <c r="A151" s="113" t="s">
        <v>19</v>
      </c>
      <c r="B151" s="114"/>
      <c r="C151" s="114"/>
      <c r="D151" s="114"/>
      <c r="E151" s="114"/>
      <c r="F151" s="114"/>
      <c r="G151" s="114"/>
      <c r="H151" s="114"/>
      <c r="I151" s="115"/>
      <c r="J151" s="16">
        <f>SUM(J144:J150)</f>
        <v>500</v>
      </c>
      <c r="K151" s="26">
        <f>SUM(K144:K150)</f>
        <v>15.269999999999998</v>
      </c>
      <c r="L151" s="26">
        <f t="shared" ref="L151:M151" si="12">SUM(L144:L150)</f>
        <v>15.61</v>
      </c>
      <c r="M151" s="26">
        <f t="shared" si="12"/>
        <v>67.819999999999993</v>
      </c>
      <c r="N151" s="26">
        <f>SUM(N144:N150)</f>
        <v>472.84999999999997</v>
      </c>
      <c r="O151" s="37" t="s">
        <v>27</v>
      </c>
      <c r="P151" s="3"/>
      <c r="Q151" s="3"/>
    </row>
    <row r="152" spans="1:17" s="53" customFormat="1" ht="14.25" customHeight="1" x14ac:dyDescent="0.25">
      <c r="A152" s="87" t="s">
        <v>20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54"/>
      <c r="Q152" s="54"/>
    </row>
    <row r="153" spans="1:17" s="53" customFormat="1" ht="14.25" customHeight="1" x14ac:dyDescent="0.25">
      <c r="A153" s="93" t="s">
        <v>69</v>
      </c>
      <c r="B153" s="94"/>
      <c r="C153" s="94"/>
      <c r="D153" s="94"/>
      <c r="E153" s="94"/>
      <c r="F153" s="94"/>
      <c r="G153" s="94"/>
      <c r="H153" s="94"/>
      <c r="I153" s="95"/>
      <c r="J153" s="18">
        <v>60</v>
      </c>
      <c r="K153" s="8">
        <v>0.83</v>
      </c>
      <c r="L153" s="8">
        <v>2.11</v>
      </c>
      <c r="M153" s="8">
        <v>5.27</v>
      </c>
      <c r="N153" s="8">
        <f t="shared" ref="N153:N158" si="13">(K153+M153)*4+(L153*9)</f>
        <v>43.39</v>
      </c>
      <c r="O153" s="9">
        <v>48</v>
      </c>
      <c r="P153" s="54"/>
      <c r="Q153" s="54"/>
    </row>
    <row r="154" spans="1:17" s="53" customFormat="1" ht="16.149999999999999" customHeight="1" x14ac:dyDescent="0.25">
      <c r="A154" s="93" t="s">
        <v>72</v>
      </c>
      <c r="B154" s="94"/>
      <c r="C154" s="94"/>
      <c r="D154" s="94"/>
      <c r="E154" s="94"/>
      <c r="F154" s="94"/>
      <c r="G154" s="94"/>
      <c r="H154" s="94"/>
      <c r="I154" s="95"/>
      <c r="J154" s="9">
        <v>200</v>
      </c>
      <c r="K154" s="40">
        <v>5.37</v>
      </c>
      <c r="L154" s="40">
        <v>9.64</v>
      </c>
      <c r="M154" s="40">
        <v>24.64</v>
      </c>
      <c r="N154" s="8">
        <f t="shared" si="13"/>
        <v>206.8</v>
      </c>
      <c r="O154" s="9">
        <v>83</v>
      </c>
      <c r="P154" s="54"/>
      <c r="Q154" s="54"/>
    </row>
    <row r="155" spans="1:17" s="53" customFormat="1" ht="15.6" customHeight="1" x14ac:dyDescent="0.25">
      <c r="A155" s="93" t="s">
        <v>73</v>
      </c>
      <c r="B155" s="94"/>
      <c r="C155" s="94"/>
      <c r="D155" s="94"/>
      <c r="E155" s="94"/>
      <c r="F155" s="94"/>
      <c r="G155" s="94"/>
      <c r="H155" s="94"/>
      <c r="I155" s="95"/>
      <c r="J155" s="9">
        <v>90</v>
      </c>
      <c r="K155" s="9">
        <v>10.45</v>
      </c>
      <c r="L155" s="9">
        <v>9.85</v>
      </c>
      <c r="M155" s="9">
        <v>13.25</v>
      </c>
      <c r="N155" s="8">
        <f t="shared" si="13"/>
        <v>183.45</v>
      </c>
      <c r="O155" s="9">
        <v>260</v>
      </c>
      <c r="P155" s="54"/>
      <c r="Q155" s="54"/>
    </row>
    <row r="156" spans="1:17" s="53" customFormat="1" ht="14.45" customHeight="1" x14ac:dyDescent="0.25">
      <c r="A156" s="103" t="s">
        <v>74</v>
      </c>
      <c r="B156" s="104"/>
      <c r="C156" s="104"/>
      <c r="D156" s="104"/>
      <c r="E156" s="104"/>
      <c r="F156" s="104"/>
      <c r="G156" s="104"/>
      <c r="H156" s="104"/>
      <c r="I156" s="105"/>
      <c r="J156" s="10">
        <v>150</v>
      </c>
      <c r="K156" s="10">
        <v>6.48</v>
      </c>
      <c r="L156" s="10">
        <v>5.75</v>
      </c>
      <c r="M156" s="10">
        <v>41.25</v>
      </c>
      <c r="N156" s="8">
        <f t="shared" si="13"/>
        <v>242.67000000000002</v>
      </c>
      <c r="O156" s="21" t="s">
        <v>75</v>
      </c>
      <c r="P156" s="54"/>
      <c r="Q156" s="54"/>
    </row>
    <row r="157" spans="1:17" s="53" customFormat="1" ht="17.45" customHeight="1" x14ac:dyDescent="0.25">
      <c r="A157" s="96" t="s">
        <v>14</v>
      </c>
      <c r="B157" s="97"/>
      <c r="C157" s="97"/>
      <c r="D157" s="97"/>
      <c r="E157" s="97"/>
      <c r="F157" s="97"/>
      <c r="G157" s="97"/>
      <c r="H157" s="97"/>
      <c r="I157" s="98"/>
      <c r="J157" s="14">
        <v>30</v>
      </c>
      <c r="K157" s="14">
        <v>3.16</v>
      </c>
      <c r="L157" s="14">
        <v>0.4</v>
      </c>
      <c r="M157" s="14">
        <v>0.84</v>
      </c>
      <c r="N157" s="8">
        <f t="shared" si="13"/>
        <v>19.600000000000001</v>
      </c>
      <c r="O157" s="14" t="s">
        <v>15</v>
      </c>
      <c r="P157" s="54"/>
      <c r="Q157" s="54"/>
    </row>
    <row r="158" spans="1:17" s="53" customFormat="1" ht="16.899999999999999" customHeight="1" x14ac:dyDescent="0.25">
      <c r="A158" s="96" t="s">
        <v>25</v>
      </c>
      <c r="B158" s="97"/>
      <c r="C158" s="97"/>
      <c r="D158" s="97"/>
      <c r="E158" s="97"/>
      <c r="F158" s="97"/>
      <c r="G158" s="97"/>
      <c r="H158" s="97"/>
      <c r="I158" s="98"/>
      <c r="J158" s="14">
        <v>200</v>
      </c>
      <c r="K158" s="14">
        <v>0.66</v>
      </c>
      <c r="L158" s="14">
        <v>0.08</v>
      </c>
      <c r="M158" s="14">
        <v>32.020000000000003</v>
      </c>
      <c r="N158" s="55">
        <f t="shared" si="13"/>
        <v>131.44</v>
      </c>
      <c r="O158" s="14">
        <v>349</v>
      </c>
      <c r="P158" s="54"/>
      <c r="Q158" s="54"/>
    </row>
    <row r="159" spans="1:17" s="53" customFormat="1" ht="12" customHeight="1" x14ac:dyDescent="0.25">
      <c r="A159" s="131" t="s">
        <v>19</v>
      </c>
      <c r="B159" s="131"/>
      <c r="C159" s="131"/>
      <c r="D159" s="131"/>
      <c r="E159" s="131"/>
      <c r="F159" s="131"/>
      <c r="G159" s="131"/>
      <c r="H159" s="131"/>
      <c r="I159" s="131"/>
      <c r="J159" s="6">
        <f>SUM(J153:J158)</f>
        <v>730</v>
      </c>
      <c r="K159" s="6">
        <f>SUM(K153:K158)</f>
        <v>26.95</v>
      </c>
      <c r="L159" s="6">
        <f>SUM(L153:L158)</f>
        <v>27.83</v>
      </c>
      <c r="M159" s="6">
        <f>SUM(M153:M158)</f>
        <v>117.27000000000001</v>
      </c>
      <c r="N159" s="6">
        <f>SUM(N153:N158)</f>
        <v>827.34999999999991</v>
      </c>
      <c r="O159" s="9"/>
      <c r="P159" s="54"/>
      <c r="Q159" s="54"/>
    </row>
    <row r="160" spans="1:17" ht="16.899999999999999" customHeight="1" x14ac:dyDescent="0.25">
      <c r="A160" s="88" t="s">
        <v>76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3"/>
      <c r="Q160" s="3"/>
    </row>
    <row r="161" spans="1:17" ht="25.7" customHeight="1" x14ac:dyDescent="0.25">
      <c r="A161" s="84" t="s">
        <v>3</v>
      </c>
      <c r="B161" s="85"/>
      <c r="C161" s="85"/>
      <c r="D161" s="85"/>
      <c r="E161" s="85"/>
      <c r="F161" s="85"/>
      <c r="G161" s="85"/>
      <c r="H161" s="85"/>
      <c r="I161" s="86"/>
      <c r="J161" s="90" t="s">
        <v>4</v>
      </c>
      <c r="K161" s="90" t="s">
        <v>5</v>
      </c>
      <c r="L161" s="90"/>
      <c r="M161" s="90"/>
      <c r="N161" s="90" t="s">
        <v>33</v>
      </c>
      <c r="O161" s="90" t="s">
        <v>7</v>
      </c>
      <c r="P161" s="3"/>
      <c r="Q161" s="3"/>
    </row>
    <row r="162" spans="1:17" ht="14.25" customHeight="1" x14ac:dyDescent="0.25">
      <c r="A162" s="87"/>
      <c r="B162" s="88"/>
      <c r="C162" s="88"/>
      <c r="D162" s="88"/>
      <c r="E162" s="88"/>
      <c r="F162" s="88"/>
      <c r="G162" s="88"/>
      <c r="H162" s="88"/>
      <c r="I162" s="89"/>
      <c r="J162" s="90"/>
      <c r="K162" s="6" t="s">
        <v>8</v>
      </c>
      <c r="L162" s="6" t="s">
        <v>9</v>
      </c>
      <c r="M162" s="6" t="s">
        <v>10</v>
      </c>
      <c r="N162" s="90"/>
      <c r="O162" s="90"/>
      <c r="P162" s="3"/>
      <c r="Q162" s="3"/>
    </row>
    <row r="163" spans="1:17" ht="13.15" customHeight="1" x14ac:dyDescent="0.25">
      <c r="A163" s="93" t="s">
        <v>77</v>
      </c>
      <c r="B163" s="94"/>
      <c r="C163" s="94"/>
      <c r="D163" s="94"/>
      <c r="E163" s="94"/>
      <c r="F163" s="94"/>
      <c r="G163" s="94"/>
      <c r="H163" s="94"/>
      <c r="I163" s="95"/>
      <c r="J163" s="14">
        <v>60</v>
      </c>
      <c r="K163" s="14">
        <v>11.33</v>
      </c>
      <c r="L163" s="14">
        <v>11.85</v>
      </c>
      <c r="M163" s="14">
        <v>31.95</v>
      </c>
      <c r="N163" s="8">
        <f t="shared" ref="N163:N164" si="14">(K163+M163)*4+(L163*9)</f>
        <v>279.77</v>
      </c>
      <c r="O163" s="14">
        <v>424</v>
      </c>
      <c r="P163" s="3"/>
      <c r="Q163" s="3"/>
    </row>
    <row r="164" spans="1:17" ht="15.6" customHeight="1" x14ac:dyDescent="0.25">
      <c r="A164" s="96" t="s">
        <v>78</v>
      </c>
      <c r="B164" s="97"/>
      <c r="C164" s="97"/>
      <c r="D164" s="97"/>
      <c r="E164" s="97"/>
      <c r="F164" s="97"/>
      <c r="G164" s="97"/>
      <c r="H164" s="97"/>
      <c r="I164" s="98"/>
      <c r="J164" s="50">
        <v>200</v>
      </c>
      <c r="K164" s="50">
        <v>0.2</v>
      </c>
      <c r="L164" s="50">
        <v>0</v>
      </c>
      <c r="M164" s="50">
        <v>18.3</v>
      </c>
      <c r="N164" s="55">
        <f t="shared" si="14"/>
        <v>74</v>
      </c>
      <c r="O164" s="14">
        <v>377</v>
      </c>
      <c r="P164" s="3"/>
      <c r="Q164" s="3"/>
    </row>
    <row r="165" spans="1:17" ht="19.149999999999999" customHeight="1" x14ac:dyDescent="0.25">
      <c r="A165" s="131" t="s">
        <v>19</v>
      </c>
      <c r="B165" s="131"/>
      <c r="C165" s="131"/>
      <c r="D165" s="131"/>
      <c r="E165" s="131"/>
      <c r="F165" s="131"/>
      <c r="G165" s="131"/>
      <c r="H165" s="131"/>
      <c r="I165" s="131"/>
      <c r="J165" s="6">
        <f>SUM(J163:J164)</f>
        <v>260</v>
      </c>
      <c r="K165" s="6">
        <f>SUM(K163:K164)</f>
        <v>11.53</v>
      </c>
      <c r="L165" s="6">
        <f>SUM(L163:L164)</f>
        <v>11.85</v>
      </c>
      <c r="M165" s="6">
        <f>SUM(M163:M164)</f>
        <v>50.25</v>
      </c>
      <c r="N165" s="6">
        <f>SUM(N163:N164)</f>
        <v>353.77</v>
      </c>
      <c r="O165" s="51" t="s">
        <v>27</v>
      </c>
      <c r="P165" s="3"/>
      <c r="Q165" s="3"/>
    </row>
    <row r="166" spans="1:17" ht="18" customHeight="1" x14ac:dyDescent="0.25">
      <c r="A166" s="131" t="s">
        <v>31</v>
      </c>
      <c r="B166" s="131"/>
      <c r="C166" s="131"/>
      <c r="D166" s="131"/>
      <c r="E166" s="131"/>
      <c r="F166" s="131"/>
      <c r="G166" s="131"/>
      <c r="H166" s="131"/>
      <c r="I166" s="131"/>
      <c r="J166" s="6">
        <f>J165+J159+J151</f>
        <v>1490</v>
      </c>
      <c r="K166" s="6">
        <f>K165+K159+K151</f>
        <v>53.749999999999993</v>
      </c>
      <c r="L166" s="6">
        <f>L165+L159+L151</f>
        <v>55.29</v>
      </c>
      <c r="M166" s="6">
        <f>M165+M159+M151</f>
        <v>235.34</v>
      </c>
      <c r="N166" s="6">
        <f>N165+N159+N151</f>
        <v>1653.9699999999998</v>
      </c>
      <c r="O166" s="56" t="s">
        <v>27</v>
      </c>
      <c r="P166" s="54"/>
      <c r="Q166" s="54"/>
    </row>
    <row r="167" spans="1:17" ht="18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7"/>
      <c r="K167" s="47"/>
      <c r="L167" s="47"/>
      <c r="M167" s="47"/>
      <c r="N167" s="47"/>
      <c r="O167" s="27"/>
      <c r="P167" s="54"/>
      <c r="Q167" s="54"/>
    </row>
    <row r="168" spans="1:17" ht="18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7"/>
      <c r="K168" s="47"/>
      <c r="L168" s="47"/>
      <c r="M168" s="47"/>
      <c r="N168" s="47"/>
      <c r="O168" s="27"/>
      <c r="P168" s="54"/>
      <c r="Q168" s="54"/>
    </row>
    <row r="169" spans="1:17" ht="18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7"/>
      <c r="K169" s="47"/>
      <c r="L169" s="47"/>
      <c r="M169" s="47"/>
      <c r="N169" s="47"/>
      <c r="O169" s="27"/>
      <c r="P169" s="54"/>
      <c r="Q169" s="54"/>
    </row>
    <row r="170" spans="1:17" ht="18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7"/>
      <c r="K170" s="47"/>
      <c r="L170" s="47"/>
      <c r="M170" s="47"/>
      <c r="N170" s="47"/>
      <c r="O170" s="27"/>
      <c r="P170" s="54"/>
      <c r="Q170" s="54"/>
    </row>
    <row r="171" spans="1:17" ht="18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7"/>
      <c r="K171" s="47"/>
      <c r="L171" s="47"/>
      <c r="M171" s="47"/>
      <c r="N171" s="47"/>
      <c r="O171" s="27"/>
      <c r="P171" s="54"/>
      <c r="Q171" s="54"/>
    </row>
    <row r="172" spans="1:17" ht="22.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7"/>
      <c r="K172" s="47"/>
      <c r="L172" s="47"/>
      <c r="M172" s="47"/>
      <c r="N172" s="57"/>
      <c r="O172" s="52"/>
      <c r="P172" s="3"/>
      <c r="Q172" s="3"/>
    </row>
    <row r="173" spans="1:17" ht="27.6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</row>
    <row r="174" spans="1:17" ht="28.15" customHeight="1" x14ac:dyDescent="0.25">
      <c r="A174" s="83" t="s">
        <v>79</v>
      </c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3"/>
      <c r="Q174" s="3"/>
    </row>
    <row r="175" spans="1:17" ht="25.7" customHeight="1" x14ac:dyDescent="0.25">
      <c r="A175" s="84" t="s">
        <v>3</v>
      </c>
      <c r="B175" s="85"/>
      <c r="C175" s="85"/>
      <c r="D175" s="85"/>
      <c r="E175" s="85"/>
      <c r="F175" s="85"/>
      <c r="G175" s="85"/>
      <c r="H175" s="85"/>
      <c r="I175" s="86"/>
      <c r="J175" s="90" t="s">
        <v>4</v>
      </c>
      <c r="K175" s="90" t="s">
        <v>5</v>
      </c>
      <c r="L175" s="90"/>
      <c r="M175" s="90"/>
      <c r="N175" s="90" t="s">
        <v>33</v>
      </c>
      <c r="O175" s="90" t="s">
        <v>7</v>
      </c>
      <c r="P175" s="3"/>
      <c r="Q175" s="3"/>
    </row>
    <row r="176" spans="1:17" ht="14.25" customHeight="1" x14ac:dyDescent="0.25">
      <c r="A176" s="87"/>
      <c r="B176" s="88"/>
      <c r="C176" s="88"/>
      <c r="D176" s="88"/>
      <c r="E176" s="88"/>
      <c r="F176" s="88"/>
      <c r="G176" s="88"/>
      <c r="H176" s="88"/>
      <c r="I176" s="89"/>
      <c r="J176" s="90"/>
      <c r="K176" s="6" t="s">
        <v>8</v>
      </c>
      <c r="L176" s="6" t="s">
        <v>9</v>
      </c>
      <c r="M176" s="6" t="s">
        <v>10</v>
      </c>
      <c r="N176" s="90"/>
      <c r="O176" s="90"/>
      <c r="P176" s="3"/>
      <c r="Q176" s="3"/>
    </row>
    <row r="177" spans="1:17" ht="15.75" customHeight="1" x14ac:dyDescent="0.25">
      <c r="A177" s="91" t="s">
        <v>11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3"/>
      <c r="Q177" s="3"/>
    </row>
    <row r="178" spans="1:17" ht="12" customHeight="1" x14ac:dyDescent="0.25">
      <c r="A178" s="103" t="s">
        <v>80</v>
      </c>
      <c r="B178" s="104"/>
      <c r="C178" s="104"/>
      <c r="D178" s="104"/>
      <c r="E178" s="104"/>
      <c r="F178" s="104"/>
      <c r="G178" s="104"/>
      <c r="H178" s="104"/>
      <c r="I178" s="105"/>
      <c r="J178" s="9">
        <v>100</v>
      </c>
      <c r="K178" s="12">
        <v>0.52</v>
      </c>
      <c r="L178" s="12">
        <v>0.52</v>
      </c>
      <c r="M178" s="12">
        <v>12.74</v>
      </c>
      <c r="N178" s="8">
        <f t="shared" ref="N178:N182" si="15">(K178+M178)*4+(L178*9)</f>
        <v>57.72</v>
      </c>
      <c r="O178" s="9">
        <v>338</v>
      </c>
      <c r="P178" s="3"/>
      <c r="Q178" s="3"/>
    </row>
    <row r="179" spans="1:17" ht="15" customHeight="1" x14ac:dyDescent="0.25">
      <c r="A179" s="103" t="s">
        <v>81</v>
      </c>
      <c r="B179" s="104"/>
      <c r="C179" s="104"/>
      <c r="D179" s="104"/>
      <c r="E179" s="104"/>
      <c r="F179" s="104"/>
      <c r="G179" s="104"/>
      <c r="H179" s="104"/>
      <c r="I179" s="105"/>
      <c r="J179" s="9">
        <v>170</v>
      </c>
      <c r="K179" s="10">
        <v>12.07</v>
      </c>
      <c r="L179" s="10">
        <v>9.6300000000000008</v>
      </c>
      <c r="M179" s="10">
        <v>39.82</v>
      </c>
      <c r="N179" s="8">
        <f t="shared" si="15"/>
        <v>294.23</v>
      </c>
      <c r="O179" s="9">
        <v>205</v>
      </c>
      <c r="P179" s="3"/>
      <c r="Q179" s="3"/>
    </row>
    <row r="180" spans="1:17" ht="15.6" customHeight="1" x14ac:dyDescent="0.25">
      <c r="A180" s="93" t="s">
        <v>16</v>
      </c>
      <c r="B180" s="94"/>
      <c r="C180" s="94"/>
      <c r="D180" s="94"/>
      <c r="E180" s="94"/>
      <c r="F180" s="94"/>
      <c r="G180" s="94"/>
      <c r="H180" s="94"/>
      <c r="I180" s="95"/>
      <c r="J180" s="9">
        <v>10</v>
      </c>
      <c r="K180" s="10">
        <v>0.08</v>
      </c>
      <c r="L180" s="10">
        <v>5.25</v>
      </c>
      <c r="M180" s="10">
        <v>0.13</v>
      </c>
      <c r="N180" s="8">
        <f t="shared" si="15"/>
        <v>48.09</v>
      </c>
      <c r="O180" s="9">
        <v>14</v>
      </c>
      <c r="P180" s="3"/>
      <c r="Q180" s="3"/>
    </row>
    <row r="181" spans="1:17" ht="16.149999999999999" customHeight="1" x14ac:dyDescent="0.25">
      <c r="A181" s="103" t="s">
        <v>14</v>
      </c>
      <c r="B181" s="104"/>
      <c r="C181" s="104"/>
      <c r="D181" s="104"/>
      <c r="E181" s="104"/>
      <c r="F181" s="104"/>
      <c r="G181" s="104"/>
      <c r="H181" s="104"/>
      <c r="I181" s="105"/>
      <c r="J181" s="10">
        <v>30</v>
      </c>
      <c r="K181" s="10">
        <v>3.16</v>
      </c>
      <c r="L181" s="10">
        <v>0.4</v>
      </c>
      <c r="M181" s="10">
        <v>0.84</v>
      </c>
      <c r="N181" s="8">
        <f t="shared" si="15"/>
        <v>19.600000000000001</v>
      </c>
      <c r="O181" s="9" t="s">
        <v>15</v>
      </c>
      <c r="P181" s="3"/>
      <c r="Q181" s="3"/>
    </row>
    <row r="182" spans="1:17" ht="16.149999999999999" customHeight="1" x14ac:dyDescent="0.25">
      <c r="A182" s="96" t="s">
        <v>38</v>
      </c>
      <c r="B182" s="97"/>
      <c r="C182" s="97"/>
      <c r="D182" s="97"/>
      <c r="E182" s="97"/>
      <c r="F182" s="97"/>
      <c r="G182" s="97"/>
      <c r="H182" s="97"/>
      <c r="I182" s="98"/>
      <c r="J182" s="14">
        <v>200</v>
      </c>
      <c r="K182" s="14">
        <v>0.12</v>
      </c>
      <c r="L182" s="14">
        <v>0.02</v>
      </c>
      <c r="M182" s="14">
        <v>13.7</v>
      </c>
      <c r="N182" s="8">
        <f t="shared" si="15"/>
        <v>55.459999999999994</v>
      </c>
      <c r="O182" s="15" t="s">
        <v>18</v>
      </c>
      <c r="P182" s="3"/>
      <c r="Q182" s="3"/>
    </row>
    <row r="183" spans="1:17" ht="14.25" customHeight="1" x14ac:dyDescent="0.25">
      <c r="A183" s="113" t="s">
        <v>19</v>
      </c>
      <c r="B183" s="114"/>
      <c r="C183" s="114"/>
      <c r="D183" s="114"/>
      <c r="E183" s="114"/>
      <c r="F183" s="114"/>
      <c r="G183" s="114"/>
      <c r="H183" s="114"/>
      <c r="I183" s="115"/>
      <c r="J183" s="16">
        <f>SUM(J178:J182)</f>
        <v>510</v>
      </c>
      <c r="K183" s="16">
        <f>SUM(K178:K182)</f>
        <v>15.95</v>
      </c>
      <c r="L183" s="16">
        <f>SUM(L178:L182)</f>
        <v>15.82</v>
      </c>
      <c r="M183" s="16">
        <f>SUM(M178:M182)</f>
        <v>67.23</v>
      </c>
      <c r="N183" s="16">
        <f>SUM(N178:N182)</f>
        <v>475.10000000000008</v>
      </c>
      <c r="O183" s="37" t="s">
        <v>27</v>
      </c>
      <c r="P183" s="3"/>
      <c r="Q183" s="3"/>
    </row>
    <row r="184" spans="1:17" ht="12.95" customHeight="1" x14ac:dyDescent="0.25">
      <c r="A184" s="88" t="s">
        <v>82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3"/>
      <c r="Q184" s="3"/>
    </row>
    <row r="185" spans="1:17" ht="25.7" customHeight="1" x14ac:dyDescent="0.25">
      <c r="A185" s="84" t="s">
        <v>3</v>
      </c>
      <c r="B185" s="85"/>
      <c r="C185" s="85"/>
      <c r="D185" s="85"/>
      <c r="E185" s="85"/>
      <c r="F185" s="85"/>
      <c r="G185" s="85"/>
      <c r="H185" s="85"/>
      <c r="I185" s="86"/>
      <c r="J185" s="90" t="s">
        <v>4</v>
      </c>
      <c r="K185" s="90" t="s">
        <v>5</v>
      </c>
      <c r="L185" s="90"/>
      <c r="M185" s="90"/>
      <c r="N185" s="90" t="s">
        <v>33</v>
      </c>
      <c r="O185" s="90" t="s">
        <v>7</v>
      </c>
      <c r="P185" s="3"/>
      <c r="Q185" s="3"/>
    </row>
    <row r="186" spans="1:17" ht="18" customHeight="1" x14ac:dyDescent="0.25">
      <c r="A186" s="87"/>
      <c r="B186" s="88"/>
      <c r="C186" s="88"/>
      <c r="D186" s="88"/>
      <c r="E186" s="88"/>
      <c r="F186" s="88"/>
      <c r="G186" s="88"/>
      <c r="H186" s="88"/>
      <c r="I186" s="89"/>
      <c r="J186" s="90"/>
      <c r="K186" s="6" t="s">
        <v>8</v>
      </c>
      <c r="L186" s="6" t="s">
        <v>9</v>
      </c>
      <c r="M186" s="6" t="s">
        <v>10</v>
      </c>
      <c r="N186" s="90"/>
      <c r="O186" s="90"/>
      <c r="P186" s="3"/>
      <c r="Q186" s="3"/>
    </row>
    <row r="187" spans="1:17" ht="14.45" customHeight="1" x14ac:dyDescent="0.25">
      <c r="A187" s="93" t="s">
        <v>83</v>
      </c>
      <c r="B187" s="94"/>
      <c r="C187" s="94"/>
      <c r="D187" s="94"/>
      <c r="E187" s="94"/>
      <c r="F187" s="94"/>
      <c r="G187" s="94"/>
      <c r="H187" s="94"/>
      <c r="I187" s="95"/>
      <c r="J187" s="58">
        <v>60</v>
      </c>
      <c r="K187" s="32">
        <v>0.71</v>
      </c>
      <c r="L187" s="32">
        <v>0.41</v>
      </c>
      <c r="M187" s="32">
        <v>5.46</v>
      </c>
      <c r="N187" s="8">
        <f t="shared" ref="N187:N192" si="16">(K187+M187)*4+(L187*9)</f>
        <v>28.37</v>
      </c>
      <c r="O187" s="9">
        <v>47</v>
      </c>
      <c r="P187" s="41"/>
      <c r="Q187" s="3"/>
    </row>
    <row r="188" spans="1:17" ht="15.6" customHeight="1" x14ac:dyDescent="0.25">
      <c r="A188" s="93" t="s">
        <v>84</v>
      </c>
      <c r="B188" s="94"/>
      <c r="C188" s="94"/>
      <c r="D188" s="94"/>
      <c r="E188" s="94"/>
      <c r="F188" s="94"/>
      <c r="G188" s="94"/>
      <c r="H188" s="94"/>
      <c r="I188" s="95"/>
      <c r="J188" s="58">
        <v>200</v>
      </c>
      <c r="K188" s="32">
        <v>5.92</v>
      </c>
      <c r="L188" s="32">
        <v>8.16</v>
      </c>
      <c r="M188" s="32">
        <v>33.5</v>
      </c>
      <c r="N188" s="8">
        <f t="shared" si="16"/>
        <v>231.12</v>
      </c>
      <c r="O188" s="9">
        <v>112</v>
      </c>
      <c r="P188" s="41"/>
      <c r="Q188" s="3"/>
    </row>
    <row r="189" spans="1:17" ht="16.149999999999999" customHeight="1" x14ac:dyDescent="0.25">
      <c r="A189" s="103" t="s">
        <v>85</v>
      </c>
      <c r="B189" s="104"/>
      <c r="C189" s="104"/>
      <c r="D189" s="104"/>
      <c r="E189" s="104"/>
      <c r="F189" s="104"/>
      <c r="G189" s="104"/>
      <c r="H189" s="104"/>
      <c r="I189" s="105"/>
      <c r="J189" s="23">
        <v>90</v>
      </c>
      <c r="K189" s="12">
        <v>12.2</v>
      </c>
      <c r="L189" s="12">
        <v>12.92</v>
      </c>
      <c r="M189" s="12">
        <v>0</v>
      </c>
      <c r="N189" s="8">
        <f t="shared" si="16"/>
        <v>165.07999999999998</v>
      </c>
      <c r="O189" s="9">
        <v>501</v>
      </c>
      <c r="P189" s="59"/>
      <c r="Q189" s="3"/>
    </row>
    <row r="190" spans="1:17" ht="14.45" customHeight="1" x14ac:dyDescent="0.25">
      <c r="A190" s="93" t="s">
        <v>24</v>
      </c>
      <c r="B190" s="94"/>
      <c r="C190" s="94"/>
      <c r="D190" s="94"/>
      <c r="E190" s="94"/>
      <c r="F190" s="94"/>
      <c r="G190" s="94"/>
      <c r="H190" s="94"/>
      <c r="I190" s="95"/>
      <c r="J190" s="23">
        <v>150</v>
      </c>
      <c r="K190" s="9">
        <v>3.9</v>
      </c>
      <c r="L190" s="60">
        <v>5.68</v>
      </c>
      <c r="M190" s="9">
        <v>45.84</v>
      </c>
      <c r="N190" s="8">
        <f t="shared" si="16"/>
        <v>250.08</v>
      </c>
      <c r="O190" s="9">
        <v>309</v>
      </c>
      <c r="P190" s="3"/>
      <c r="Q190" s="3"/>
    </row>
    <row r="191" spans="1:17" ht="18" customHeight="1" x14ac:dyDescent="0.25">
      <c r="A191" s="93" t="s">
        <v>14</v>
      </c>
      <c r="B191" s="94"/>
      <c r="C191" s="94"/>
      <c r="D191" s="94"/>
      <c r="E191" s="94"/>
      <c r="F191" s="94"/>
      <c r="G191" s="94"/>
      <c r="H191" s="94"/>
      <c r="I191" s="95"/>
      <c r="J191" s="61">
        <v>30</v>
      </c>
      <c r="K191" s="7">
        <v>3.16</v>
      </c>
      <c r="L191" s="62">
        <v>0.4</v>
      </c>
      <c r="M191" s="7">
        <v>0.84</v>
      </c>
      <c r="N191" s="8">
        <f t="shared" si="16"/>
        <v>19.600000000000001</v>
      </c>
      <c r="O191" s="9" t="s">
        <v>15</v>
      </c>
      <c r="P191" s="4"/>
      <c r="Q191" s="3"/>
    </row>
    <row r="192" spans="1:17" ht="18.600000000000001" customHeight="1" x14ac:dyDescent="0.25">
      <c r="A192" s="103" t="s">
        <v>78</v>
      </c>
      <c r="B192" s="104"/>
      <c r="C192" s="104"/>
      <c r="D192" s="104"/>
      <c r="E192" s="104"/>
      <c r="F192" s="104"/>
      <c r="G192" s="104"/>
      <c r="H192" s="104"/>
      <c r="I192" s="105"/>
      <c r="J192" s="63">
        <v>200</v>
      </c>
      <c r="K192" s="10">
        <v>0.66</v>
      </c>
      <c r="L192" s="10">
        <v>0.08</v>
      </c>
      <c r="M192" s="10">
        <v>32.020000000000003</v>
      </c>
      <c r="N192" s="8">
        <f t="shared" si="16"/>
        <v>131.44</v>
      </c>
      <c r="O192" s="9">
        <v>349</v>
      </c>
      <c r="P192" s="4"/>
      <c r="Q192" s="3"/>
    </row>
    <row r="193" spans="1:17" ht="18.600000000000001" customHeight="1" x14ac:dyDescent="0.25">
      <c r="A193" s="113" t="s">
        <v>19</v>
      </c>
      <c r="B193" s="114"/>
      <c r="C193" s="114"/>
      <c r="D193" s="114"/>
      <c r="E193" s="114"/>
      <c r="F193" s="114"/>
      <c r="G193" s="114"/>
      <c r="H193" s="114"/>
      <c r="I193" s="115"/>
      <c r="J193" s="64">
        <f>SUM(J187:J192)</f>
        <v>730</v>
      </c>
      <c r="K193" s="26">
        <f>SUM(K187:K192)</f>
        <v>26.549999999999997</v>
      </c>
      <c r="L193" s="26">
        <f t="shared" ref="L193:M193" si="17">SUM(L187:L192)</f>
        <v>27.65</v>
      </c>
      <c r="M193" s="26">
        <f t="shared" si="17"/>
        <v>117.66000000000003</v>
      </c>
      <c r="N193" s="26">
        <f>SUM(N187:N192)</f>
        <v>825.69</v>
      </c>
      <c r="O193" s="51" t="s">
        <v>27</v>
      </c>
      <c r="P193" s="3"/>
      <c r="Q193" s="3"/>
    </row>
    <row r="194" spans="1:17" ht="12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65"/>
      <c r="K194" s="65"/>
      <c r="L194" s="65"/>
      <c r="M194" s="65"/>
      <c r="N194" s="65"/>
      <c r="O194" s="52"/>
      <c r="P194" s="3"/>
      <c r="Q194" s="3"/>
    </row>
    <row r="195" spans="1:17" ht="12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65"/>
      <c r="K195" s="65"/>
      <c r="L195" s="65"/>
      <c r="M195" s="65"/>
      <c r="N195" s="65"/>
      <c r="O195" s="66"/>
      <c r="P195" s="3"/>
      <c r="Q195" s="3"/>
    </row>
    <row r="196" spans="1:17" ht="12" customHeight="1" x14ac:dyDescent="0.25">
      <c r="A196" s="88" t="s">
        <v>28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3"/>
      <c r="Q196" s="3"/>
    </row>
    <row r="197" spans="1:17" ht="12" customHeight="1" x14ac:dyDescent="0.25">
      <c r="A197" s="84" t="s">
        <v>3</v>
      </c>
      <c r="B197" s="85"/>
      <c r="C197" s="85"/>
      <c r="D197" s="85"/>
      <c r="E197" s="85"/>
      <c r="F197" s="85"/>
      <c r="G197" s="85"/>
      <c r="H197" s="85"/>
      <c r="I197" s="86"/>
      <c r="J197" s="90" t="s">
        <v>4</v>
      </c>
      <c r="K197" s="90" t="s">
        <v>5</v>
      </c>
      <c r="L197" s="90"/>
      <c r="M197" s="90"/>
      <c r="N197" s="90" t="s">
        <v>33</v>
      </c>
      <c r="O197" s="90" t="s">
        <v>7</v>
      </c>
      <c r="P197" s="3"/>
      <c r="Q197" s="3"/>
    </row>
    <row r="198" spans="1:17" ht="26.25" customHeight="1" x14ac:dyDescent="0.25">
      <c r="A198" s="87"/>
      <c r="B198" s="88"/>
      <c r="C198" s="88"/>
      <c r="D198" s="88"/>
      <c r="E198" s="88"/>
      <c r="F198" s="88"/>
      <c r="G198" s="88"/>
      <c r="H198" s="88"/>
      <c r="I198" s="89"/>
      <c r="J198" s="90"/>
      <c r="K198" s="6" t="s">
        <v>8</v>
      </c>
      <c r="L198" s="6" t="s">
        <v>9</v>
      </c>
      <c r="M198" s="6" t="s">
        <v>10</v>
      </c>
      <c r="N198" s="90"/>
      <c r="O198" s="90"/>
      <c r="P198" s="3"/>
      <c r="Q198" s="3"/>
    </row>
    <row r="199" spans="1:17" ht="15" customHeight="1" x14ac:dyDescent="0.25">
      <c r="A199" s="96" t="s">
        <v>86</v>
      </c>
      <c r="B199" s="97"/>
      <c r="C199" s="97"/>
      <c r="D199" s="97"/>
      <c r="E199" s="97"/>
      <c r="F199" s="97"/>
      <c r="G199" s="97"/>
      <c r="H199" s="97"/>
      <c r="I199" s="98"/>
      <c r="J199" s="14">
        <v>60</v>
      </c>
      <c r="K199" s="14">
        <v>10.53</v>
      </c>
      <c r="L199" s="14">
        <v>11.85</v>
      </c>
      <c r="M199" s="14">
        <v>30.75</v>
      </c>
      <c r="N199" s="8">
        <f t="shared" ref="N199:N200" si="18">(K199+M199)*4+(L199*9)</f>
        <v>271.77</v>
      </c>
      <c r="O199" s="15" t="s">
        <v>87</v>
      </c>
      <c r="P199" s="28"/>
      <c r="Q199" s="3"/>
    </row>
    <row r="200" spans="1:17" ht="16.149999999999999" customHeight="1" x14ac:dyDescent="0.25">
      <c r="A200" s="93" t="s">
        <v>88</v>
      </c>
      <c r="B200" s="94"/>
      <c r="C200" s="94"/>
      <c r="D200" s="94"/>
      <c r="E200" s="94"/>
      <c r="F200" s="94"/>
      <c r="G200" s="94"/>
      <c r="H200" s="94"/>
      <c r="I200" s="95"/>
      <c r="J200" s="14">
        <v>200</v>
      </c>
      <c r="K200" s="50">
        <v>0.8</v>
      </c>
      <c r="L200" s="50">
        <v>0</v>
      </c>
      <c r="M200" s="50">
        <v>19.5</v>
      </c>
      <c r="N200" s="8">
        <f t="shared" si="18"/>
        <v>81.2</v>
      </c>
      <c r="O200" s="9"/>
      <c r="P200" s="3"/>
      <c r="Q200" s="3"/>
    </row>
    <row r="201" spans="1:17" ht="17.45" customHeight="1" x14ac:dyDescent="0.25">
      <c r="A201" s="122" t="s">
        <v>19</v>
      </c>
      <c r="B201" s="123"/>
      <c r="C201" s="123"/>
      <c r="D201" s="123"/>
      <c r="E201" s="123"/>
      <c r="F201" s="123"/>
      <c r="G201" s="123"/>
      <c r="H201" s="123"/>
      <c r="I201" s="124"/>
      <c r="J201" s="67">
        <f>SUM(J199:J200)</f>
        <v>260</v>
      </c>
      <c r="K201" s="67">
        <f>SUM(K199:K200)</f>
        <v>11.33</v>
      </c>
      <c r="L201" s="67">
        <f>SUM(L199:L200)</f>
        <v>11.85</v>
      </c>
      <c r="M201" s="67">
        <f>SUM(M199:M200)</f>
        <v>50.25</v>
      </c>
      <c r="N201" s="67">
        <f>SUM(N199:N200)</f>
        <v>352.96999999999997</v>
      </c>
      <c r="O201" s="68" t="s">
        <v>27</v>
      </c>
      <c r="P201" s="3"/>
      <c r="Q201" s="3"/>
    </row>
    <row r="202" spans="1:17" ht="18" customHeight="1" x14ac:dyDescent="0.25">
      <c r="A202" s="131" t="s">
        <v>31</v>
      </c>
      <c r="B202" s="131"/>
      <c r="C202" s="131"/>
      <c r="D202" s="131"/>
      <c r="E202" s="131"/>
      <c r="F202" s="131"/>
      <c r="G202" s="131"/>
      <c r="H202" s="131"/>
      <c r="I202" s="131"/>
      <c r="J202" s="69">
        <f>J201+J193+J183</f>
        <v>1500</v>
      </c>
      <c r="K202" s="69">
        <f>K201+K193+K183</f>
        <v>53.83</v>
      </c>
      <c r="L202" s="69">
        <f>L201+L193+L183</f>
        <v>55.32</v>
      </c>
      <c r="M202" s="69">
        <f>M201+M193+M183</f>
        <v>235.14000000000004</v>
      </c>
      <c r="N202" s="69">
        <f>N201+N193+N183</f>
        <v>1653.7600000000002</v>
      </c>
      <c r="O202" s="56" t="s">
        <v>27</v>
      </c>
      <c r="P202" s="54"/>
      <c r="Q202" s="54"/>
    </row>
    <row r="203" spans="1:17" ht="18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65"/>
      <c r="K203" s="65"/>
      <c r="L203" s="65"/>
      <c r="M203" s="65"/>
      <c r="N203" s="65"/>
      <c r="O203" s="27"/>
      <c r="P203" s="54"/>
      <c r="Q203" s="54"/>
    </row>
    <row r="204" spans="1:17" ht="18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65"/>
      <c r="K204" s="65"/>
      <c r="L204" s="65"/>
      <c r="M204" s="65"/>
      <c r="N204" s="65"/>
      <c r="O204" s="27"/>
      <c r="P204" s="54"/>
      <c r="Q204" s="54"/>
    </row>
    <row r="205" spans="1:17" ht="18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65"/>
      <c r="K205" s="65"/>
      <c r="L205" s="65"/>
      <c r="M205" s="65"/>
      <c r="N205" s="65"/>
      <c r="O205" s="27"/>
      <c r="P205" s="54"/>
      <c r="Q205" s="54"/>
    </row>
    <row r="206" spans="1:17" ht="18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65"/>
      <c r="K206" s="65"/>
      <c r="L206" s="65"/>
      <c r="M206" s="65"/>
      <c r="N206" s="65"/>
      <c r="O206" s="27"/>
      <c r="P206" s="54"/>
      <c r="Q206" s="54"/>
    </row>
    <row r="207" spans="1:17" ht="18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65"/>
      <c r="K207" s="65"/>
      <c r="L207" s="65"/>
      <c r="M207" s="65"/>
      <c r="N207" s="65"/>
      <c r="O207" s="27"/>
      <c r="P207" s="54"/>
      <c r="Q207" s="54"/>
    </row>
    <row r="208" spans="1:17" ht="25.15" customHeight="1" x14ac:dyDescent="0.25">
      <c r="A208" s="83" t="s">
        <v>89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3"/>
      <c r="Q208" s="3"/>
    </row>
    <row r="209" spans="1:17" ht="25.7" customHeight="1" x14ac:dyDescent="0.25">
      <c r="A209" s="84" t="s">
        <v>3</v>
      </c>
      <c r="B209" s="85"/>
      <c r="C209" s="85"/>
      <c r="D209" s="85"/>
      <c r="E209" s="85"/>
      <c r="F209" s="85"/>
      <c r="G209" s="85"/>
      <c r="H209" s="85"/>
      <c r="I209" s="86"/>
      <c r="J209" s="90" t="s">
        <v>4</v>
      </c>
      <c r="K209" s="90" t="s">
        <v>5</v>
      </c>
      <c r="L209" s="90"/>
      <c r="M209" s="90"/>
      <c r="N209" s="90" t="s">
        <v>33</v>
      </c>
      <c r="O209" s="90" t="s">
        <v>7</v>
      </c>
      <c r="P209" s="3"/>
      <c r="Q209" s="3"/>
    </row>
    <row r="210" spans="1:17" ht="14.25" customHeight="1" x14ac:dyDescent="0.25">
      <c r="A210" s="87"/>
      <c r="B210" s="88"/>
      <c r="C210" s="88"/>
      <c r="D210" s="88"/>
      <c r="E210" s="88"/>
      <c r="F210" s="88"/>
      <c r="G210" s="88"/>
      <c r="H210" s="88"/>
      <c r="I210" s="89"/>
      <c r="J210" s="90"/>
      <c r="K210" s="6" t="s">
        <v>8</v>
      </c>
      <c r="L210" s="6" t="s">
        <v>9</v>
      </c>
      <c r="M210" s="6" t="s">
        <v>10</v>
      </c>
      <c r="N210" s="90"/>
      <c r="O210" s="90"/>
      <c r="P210" s="3"/>
      <c r="Q210" s="3"/>
    </row>
    <row r="211" spans="1:17" ht="14.25" customHeight="1" x14ac:dyDescent="0.25">
      <c r="A211" s="91" t="s">
        <v>11</v>
      </c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3"/>
      <c r="Q211" s="3"/>
    </row>
    <row r="212" spans="1:17" ht="17.45" customHeight="1" x14ac:dyDescent="0.25">
      <c r="A212" s="103" t="s">
        <v>80</v>
      </c>
      <c r="B212" s="104"/>
      <c r="C212" s="104"/>
      <c r="D212" s="104"/>
      <c r="E212" s="104"/>
      <c r="F212" s="104"/>
      <c r="G212" s="104"/>
      <c r="H212" s="104"/>
      <c r="I212" s="105"/>
      <c r="J212" s="9">
        <v>100</v>
      </c>
      <c r="K212" s="12">
        <v>0.52</v>
      </c>
      <c r="L212" s="12">
        <v>0.52</v>
      </c>
      <c r="M212" s="12">
        <v>12.06</v>
      </c>
      <c r="N212" s="8">
        <f t="shared" ref="N212:N216" si="19">(K212+M212)*4+(L212*9)</f>
        <v>55</v>
      </c>
      <c r="O212" s="9">
        <v>338</v>
      </c>
      <c r="P212" s="3"/>
      <c r="Q212" s="3"/>
    </row>
    <row r="213" spans="1:17" ht="20.45" customHeight="1" x14ac:dyDescent="0.25">
      <c r="A213" s="132" t="s">
        <v>90</v>
      </c>
      <c r="B213" s="133"/>
      <c r="C213" s="133"/>
      <c r="D213" s="133"/>
      <c r="E213" s="133"/>
      <c r="F213" s="133"/>
      <c r="G213" s="133"/>
      <c r="H213" s="133"/>
      <c r="I213" s="134"/>
      <c r="J213" s="9">
        <v>160</v>
      </c>
      <c r="K213" s="10">
        <v>8.35</v>
      </c>
      <c r="L213" s="10">
        <v>11.79</v>
      </c>
      <c r="M213" s="10">
        <v>40.01</v>
      </c>
      <c r="N213" s="8">
        <f t="shared" si="19"/>
        <v>299.54999999999995</v>
      </c>
      <c r="O213" s="9">
        <v>219</v>
      </c>
      <c r="P213" s="3"/>
      <c r="Q213" s="3"/>
    </row>
    <row r="214" spans="1:17" ht="14.45" customHeight="1" x14ac:dyDescent="0.25">
      <c r="A214" s="103" t="s">
        <v>71</v>
      </c>
      <c r="B214" s="104"/>
      <c r="C214" s="104"/>
      <c r="D214" s="104"/>
      <c r="E214" s="104"/>
      <c r="F214" s="104"/>
      <c r="G214" s="104"/>
      <c r="H214" s="104"/>
      <c r="I214" s="105"/>
      <c r="J214" s="10">
        <v>10</v>
      </c>
      <c r="K214" s="10">
        <v>3.26</v>
      </c>
      <c r="L214" s="10">
        <v>3.2</v>
      </c>
      <c r="M214" s="10">
        <v>0</v>
      </c>
      <c r="N214" s="8">
        <f t="shared" si="19"/>
        <v>41.84</v>
      </c>
      <c r="O214" s="9">
        <v>15</v>
      </c>
      <c r="P214" s="3"/>
      <c r="Q214" s="3"/>
    </row>
    <row r="215" spans="1:17" ht="16.149999999999999" customHeight="1" x14ac:dyDescent="0.25">
      <c r="A215" s="93" t="s">
        <v>14</v>
      </c>
      <c r="B215" s="94"/>
      <c r="C215" s="94"/>
      <c r="D215" s="94"/>
      <c r="E215" s="94"/>
      <c r="F215" s="94"/>
      <c r="G215" s="94"/>
      <c r="H215" s="94"/>
      <c r="I215" s="95"/>
      <c r="J215" s="10">
        <v>30</v>
      </c>
      <c r="K215" s="10">
        <v>3.16</v>
      </c>
      <c r="L215" s="10">
        <v>0.4</v>
      </c>
      <c r="M215" s="10">
        <v>0.84</v>
      </c>
      <c r="N215" s="8">
        <f t="shared" si="19"/>
        <v>19.600000000000001</v>
      </c>
      <c r="O215" s="9" t="s">
        <v>15</v>
      </c>
      <c r="P215" s="3"/>
      <c r="Q215" s="3"/>
    </row>
    <row r="216" spans="1:17" ht="16.899999999999999" customHeight="1" x14ac:dyDescent="0.25">
      <c r="A216" s="96" t="s">
        <v>38</v>
      </c>
      <c r="B216" s="97"/>
      <c r="C216" s="97"/>
      <c r="D216" s="97"/>
      <c r="E216" s="97"/>
      <c r="F216" s="97"/>
      <c r="G216" s="97"/>
      <c r="H216" s="97"/>
      <c r="I216" s="98"/>
      <c r="J216" s="14">
        <v>200</v>
      </c>
      <c r="K216" s="14">
        <v>0.12</v>
      </c>
      <c r="L216" s="14">
        <v>0.02</v>
      </c>
      <c r="M216" s="14">
        <v>13.7</v>
      </c>
      <c r="N216" s="8">
        <f t="shared" si="19"/>
        <v>55.459999999999994</v>
      </c>
      <c r="O216" s="15" t="s">
        <v>18</v>
      </c>
      <c r="P216" s="3"/>
      <c r="Q216" s="3"/>
    </row>
    <row r="217" spans="1:17" ht="13.5" customHeight="1" x14ac:dyDescent="0.25">
      <c r="A217" s="113" t="s">
        <v>19</v>
      </c>
      <c r="B217" s="114"/>
      <c r="C217" s="114"/>
      <c r="D217" s="114"/>
      <c r="E217" s="114"/>
      <c r="F217" s="114"/>
      <c r="G217" s="114"/>
      <c r="H217" s="114"/>
      <c r="I217" s="115"/>
      <c r="J217" s="16">
        <f>SUM(J212:J216)</f>
        <v>500</v>
      </c>
      <c r="K217" s="16">
        <f t="shared" ref="K217:N217" si="20">SUM(K212:K216)</f>
        <v>15.409999999999998</v>
      </c>
      <c r="L217" s="16">
        <f t="shared" si="20"/>
        <v>15.929999999999998</v>
      </c>
      <c r="M217" s="16">
        <f t="shared" si="20"/>
        <v>66.61</v>
      </c>
      <c r="N217" s="16">
        <f t="shared" si="20"/>
        <v>471.45</v>
      </c>
      <c r="O217" s="48" t="s">
        <v>27</v>
      </c>
      <c r="P217" s="3"/>
      <c r="Q217" s="3"/>
    </row>
    <row r="218" spans="1:17" ht="13.5" customHeight="1" x14ac:dyDescent="0.25">
      <c r="A218" s="126" t="s">
        <v>20</v>
      </c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3"/>
      <c r="Q218" s="3"/>
    </row>
    <row r="219" spans="1:17" ht="13.5" customHeight="1" x14ac:dyDescent="0.25">
      <c r="A219" s="93" t="s">
        <v>41</v>
      </c>
      <c r="B219" s="94"/>
      <c r="C219" s="94"/>
      <c r="D219" s="94"/>
      <c r="E219" s="94"/>
      <c r="F219" s="94"/>
      <c r="G219" s="94"/>
      <c r="H219" s="94"/>
      <c r="I219" s="95"/>
      <c r="J219" s="18">
        <v>60</v>
      </c>
      <c r="K219" s="8">
        <v>2.52</v>
      </c>
      <c r="L219" s="8">
        <v>0.45</v>
      </c>
      <c r="M219" s="8">
        <v>2.54</v>
      </c>
      <c r="N219" s="8">
        <f t="shared" ref="N219:N224" si="21">(K219+M219)*4+(L219*9)</f>
        <v>24.290000000000003</v>
      </c>
      <c r="O219" s="9">
        <v>34</v>
      </c>
      <c r="P219" s="3"/>
      <c r="Q219" s="3"/>
    </row>
    <row r="220" spans="1:17" ht="13.5" customHeight="1" x14ac:dyDescent="0.25">
      <c r="A220" s="103" t="s">
        <v>91</v>
      </c>
      <c r="B220" s="104"/>
      <c r="C220" s="104"/>
      <c r="D220" s="104"/>
      <c r="E220" s="104"/>
      <c r="F220" s="104"/>
      <c r="G220" s="104"/>
      <c r="H220" s="104"/>
      <c r="I220" s="105"/>
      <c r="J220" s="9">
        <v>200</v>
      </c>
      <c r="K220" s="9">
        <v>2.95</v>
      </c>
      <c r="L220" s="9">
        <v>11.44</v>
      </c>
      <c r="M220" s="9">
        <v>24.05</v>
      </c>
      <c r="N220" s="8">
        <f t="shared" si="21"/>
        <v>210.95999999999998</v>
      </c>
      <c r="O220" s="9">
        <v>64</v>
      </c>
      <c r="P220" s="3"/>
      <c r="Q220" s="3"/>
    </row>
    <row r="221" spans="1:17" ht="16.149999999999999" customHeight="1" x14ac:dyDescent="0.25">
      <c r="A221" s="93" t="s">
        <v>92</v>
      </c>
      <c r="B221" s="94"/>
      <c r="C221" s="94"/>
      <c r="D221" s="94"/>
      <c r="E221" s="94"/>
      <c r="F221" s="94"/>
      <c r="G221" s="94"/>
      <c r="H221" s="94"/>
      <c r="I221" s="95"/>
      <c r="J221" s="9">
        <v>90</v>
      </c>
      <c r="K221" s="20">
        <v>12.95</v>
      </c>
      <c r="L221" s="20">
        <v>11.65</v>
      </c>
      <c r="M221" s="20">
        <v>5.12</v>
      </c>
      <c r="N221" s="8">
        <f t="shared" si="21"/>
        <v>177.13</v>
      </c>
      <c r="O221" s="9">
        <v>227</v>
      </c>
      <c r="P221" s="3"/>
      <c r="Q221" s="3"/>
    </row>
    <row r="222" spans="1:17" ht="17.45" customHeight="1" x14ac:dyDescent="0.25">
      <c r="A222" s="93" t="s">
        <v>93</v>
      </c>
      <c r="B222" s="94"/>
      <c r="C222" s="94"/>
      <c r="D222" s="94"/>
      <c r="E222" s="94"/>
      <c r="F222" s="94"/>
      <c r="G222" s="94"/>
      <c r="H222" s="94"/>
      <c r="I222" s="95"/>
      <c r="J222" s="9">
        <v>150</v>
      </c>
      <c r="K222" s="32">
        <v>5.0999999999999996</v>
      </c>
      <c r="L222" s="32">
        <v>1.77</v>
      </c>
      <c r="M222" s="32">
        <v>27.07</v>
      </c>
      <c r="N222" s="8">
        <f t="shared" si="21"/>
        <v>144.61000000000001</v>
      </c>
      <c r="O222" s="9">
        <v>512</v>
      </c>
      <c r="P222" s="3"/>
      <c r="Q222" s="3"/>
    </row>
    <row r="223" spans="1:17" ht="13.5" customHeight="1" x14ac:dyDescent="0.25">
      <c r="A223" s="103" t="s">
        <v>14</v>
      </c>
      <c r="B223" s="104"/>
      <c r="C223" s="104"/>
      <c r="D223" s="104"/>
      <c r="E223" s="104"/>
      <c r="F223" s="104"/>
      <c r="G223" s="104"/>
      <c r="H223" s="104"/>
      <c r="I223" s="105"/>
      <c r="J223" s="10">
        <v>30</v>
      </c>
      <c r="K223" s="10">
        <v>3.16</v>
      </c>
      <c r="L223" s="10">
        <v>0.4</v>
      </c>
      <c r="M223" s="10">
        <v>0.84</v>
      </c>
      <c r="N223" s="8">
        <f t="shared" si="21"/>
        <v>19.600000000000001</v>
      </c>
      <c r="O223" s="21" t="s">
        <v>15</v>
      </c>
      <c r="P223" s="3"/>
      <c r="Q223" s="3"/>
    </row>
    <row r="224" spans="1:17" ht="16.899999999999999" customHeight="1" x14ac:dyDescent="0.25">
      <c r="A224" s="96" t="s">
        <v>45</v>
      </c>
      <c r="B224" s="97"/>
      <c r="C224" s="97"/>
      <c r="D224" s="97"/>
      <c r="E224" s="97"/>
      <c r="F224" s="97"/>
      <c r="G224" s="97"/>
      <c r="H224" s="97"/>
      <c r="I224" s="98"/>
      <c r="J224" s="14">
        <v>200</v>
      </c>
      <c r="K224" s="14">
        <v>0.3</v>
      </c>
      <c r="L224" s="14">
        <v>2</v>
      </c>
      <c r="M224" s="14">
        <v>58</v>
      </c>
      <c r="N224" s="8">
        <f t="shared" si="21"/>
        <v>251.2</v>
      </c>
      <c r="O224" s="15"/>
      <c r="P224" s="3"/>
      <c r="Q224" s="3"/>
    </row>
    <row r="225" spans="1:17" ht="18" customHeight="1" x14ac:dyDescent="0.25">
      <c r="A225" s="106" t="s">
        <v>19</v>
      </c>
      <c r="B225" s="107"/>
      <c r="C225" s="107"/>
      <c r="D225" s="107"/>
      <c r="E225" s="107"/>
      <c r="F225" s="107"/>
      <c r="G225" s="107"/>
      <c r="H225" s="107"/>
      <c r="I225" s="108"/>
      <c r="J225" s="16">
        <f>SUM(J219:J224)</f>
        <v>730</v>
      </c>
      <c r="K225" s="26">
        <f>SUM(K219:K224)</f>
        <v>26.980000000000004</v>
      </c>
      <c r="L225" s="26">
        <f t="shared" ref="L225:M225" si="22">SUM(L219:L224)</f>
        <v>27.709999999999997</v>
      </c>
      <c r="M225" s="26">
        <f t="shared" si="22"/>
        <v>117.62</v>
      </c>
      <c r="N225" s="26">
        <f>SUM(N219:N224)</f>
        <v>827.79</v>
      </c>
      <c r="O225" s="70" t="s">
        <v>27</v>
      </c>
      <c r="P225" s="3"/>
      <c r="Q225" s="3"/>
    </row>
    <row r="226" spans="1:17" ht="12.95" customHeight="1" x14ac:dyDescent="0.25">
      <c r="A226" s="88" t="s">
        <v>28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3"/>
      <c r="Q226" s="3"/>
    </row>
    <row r="227" spans="1:17" ht="25.7" customHeight="1" x14ac:dyDescent="0.25">
      <c r="A227" s="84" t="s">
        <v>3</v>
      </c>
      <c r="B227" s="85"/>
      <c r="C227" s="85"/>
      <c r="D227" s="85"/>
      <c r="E227" s="85"/>
      <c r="F227" s="85"/>
      <c r="G227" s="85"/>
      <c r="H227" s="85"/>
      <c r="I227" s="86"/>
      <c r="J227" s="90" t="s">
        <v>4</v>
      </c>
      <c r="K227" s="90" t="s">
        <v>5</v>
      </c>
      <c r="L227" s="90"/>
      <c r="M227" s="90"/>
      <c r="N227" s="90" t="s">
        <v>33</v>
      </c>
      <c r="O227" s="90" t="s">
        <v>7</v>
      </c>
      <c r="P227" s="3"/>
      <c r="Q227" s="3"/>
    </row>
    <row r="228" spans="1:17" ht="14.25" customHeight="1" x14ac:dyDescent="0.25">
      <c r="A228" s="87"/>
      <c r="B228" s="88"/>
      <c r="C228" s="88"/>
      <c r="D228" s="88"/>
      <c r="E228" s="88"/>
      <c r="F228" s="88"/>
      <c r="G228" s="88"/>
      <c r="H228" s="88"/>
      <c r="I228" s="89"/>
      <c r="J228" s="90"/>
      <c r="K228" s="6" t="s">
        <v>8</v>
      </c>
      <c r="L228" s="6" t="s">
        <v>9</v>
      </c>
      <c r="M228" s="6" t="s">
        <v>10</v>
      </c>
      <c r="N228" s="90"/>
      <c r="O228" s="90"/>
      <c r="P228" s="3"/>
      <c r="Q228" s="3"/>
    </row>
    <row r="229" spans="1:17" ht="16.899999999999999" customHeight="1" x14ac:dyDescent="0.25">
      <c r="A229" s="96" t="s">
        <v>46</v>
      </c>
      <c r="B229" s="97"/>
      <c r="C229" s="97"/>
      <c r="D229" s="97"/>
      <c r="E229" s="97"/>
      <c r="F229" s="97"/>
      <c r="G229" s="97"/>
      <c r="H229" s="97"/>
      <c r="I229" s="98"/>
      <c r="J229" s="14">
        <v>60</v>
      </c>
      <c r="K229" s="14">
        <v>6.93</v>
      </c>
      <c r="L229" s="14">
        <v>4.55</v>
      </c>
      <c r="M229" s="14">
        <v>36.049999999999997</v>
      </c>
      <c r="N229" s="8">
        <f t="shared" ref="N229:N230" si="23">(K229+M229)*4+(L229*9)</f>
        <v>212.86999999999998</v>
      </c>
      <c r="O229" s="14">
        <v>444</v>
      </c>
      <c r="P229" s="3"/>
      <c r="Q229" s="3"/>
    </row>
    <row r="230" spans="1:17" ht="15" customHeight="1" x14ac:dyDescent="0.25">
      <c r="A230" s="128" t="s">
        <v>94</v>
      </c>
      <c r="B230" s="129"/>
      <c r="C230" s="129"/>
      <c r="D230" s="129"/>
      <c r="E230" s="129"/>
      <c r="F230" s="129"/>
      <c r="G230" s="129"/>
      <c r="H230" s="129"/>
      <c r="I230" s="130"/>
      <c r="J230" s="14">
        <v>200</v>
      </c>
      <c r="K230" s="71">
        <v>4.5999999999999996</v>
      </c>
      <c r="L230" s="71">
        <v>7.3</v>
      </c>
      <c r="M230" s="71">
        <v>14.3</v>
      </c>
      <c r="N230" s="55">
        <f t="shared" si="23"/>
        <v>141.30000000000001</v>
      </c>
      <c r="O230" s="14"/>
      <c r="P230" s="3"/>
      <c r="Q230" s="3"/>
    </row>
    <row r="231" spans="1:17" ht="16.149999999999999" customHeight="1" x14ac:dyDescent="0.25">
      <c r="A231" s="131" t="s">
        <v>19</v>
      </c>
      <c r="B231" s="131"/>
      <c r="C231" s="131"/>
      <c r="D231" s="131"/>
      <c r="E231" s="131"/>
      <c r="F231" s="131"/>
      <c r="G231" s="131"/>
      <c r="H231" s="131"/>
      <c r="I231" s="131"/>
      <c r="J231" s="6">
        <f>SUM(J229:J230)</f>
        <v>260</v>
      </c>
      <c r="K231" s="6">
        <f>SUM(K229:K230)</f>
        <v>11.53</v>
      </c>
      <c r="L231" s="6">
        <f>SUM(L229:L230)</f>
        <v>11.85</v>
      </c>
      <c r="M231" s="6">
        <f>SUM(M229:M230)</f>
        <v>50.349999999999994</v>
      </c>
      <c r="N231" s="6">
        <f>SUM(N229:N230)</f>
        <v>354.16999999999996</v>
      </c>
      <c r="O231" s="51" t="s">
        <v>27</v>
      </c>
      <c r="P231" s="3"/>
      <c r="Q231" s="3"/>
    </row>
    <row r="232" spans="1:17" ht="18" customHeight="1" x14ac:dyDescent="0.25">
      <c r="A232" s="131" t="s">
        <v>31</v>
      </c>
      <c r="B232" s="131"/>
      <c r="C232" s="131"/>
      <c r="D232" s="131"/>
      <c r="E232" s="131"/>
      <c r="F232" s="131"/>
      <c r="G232" s="131"/>
      <c r="H232" s="131"/>
      <c r="I232" s="131"/>
      <c r="J232" s="72">
        <f>J231+J225+J217</f>
        <v>1490</v>
      </c>
      <c r="K232" s="72">
        <f>K231+K225+K217</f>
        <v>53.92</v>
      </c>
      <c r="L232" s="72">
        <f>L231+L225+L217</f>
        <v>55.489999999999995</v>
      </c>
      <c r="M232" s="72">
        <f>M231+M225+M217</f>
        <v>234.57999999999998</v>
      </c>
      <c r="N232" s="72">
        <f>N231+N225+N217</f>
        <v>1653.41</v>
      </c>
      <c r="O232" s="56" t="s">
        <v>27</v>
      </c>
      <c r="P232" s="54"/>
      <c r="Q232" s="54"/>
    </row>
    <row r="233" spans="1:17" ht="18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73"/>
      <c r="K233" s="73"/>
      <c r="L233" s="73"/>
      <c r="M233" s="73"/>
      <c r="N233" s="73"/>
      <c r="O233" s="27"/>
      <c r="P233" s="54"/>
      <c r="Q233" s="54"/>
    </row>
    <row r="234" spans="1:17" ht="18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73"/>
      <c r="K234" s="73"/>
      <c r="L234" s="73"/>
      <c r="M234" s="73"/>
      <c r="N234" s="73"/>
      <c r="O234" s="27"/>
      <c r="P234" s="54"/>
      <c r="Q234" s="54"/>
    </row>
    <row r="235" spans="1:17" ht="18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73"/>
      <c r="K235" s="73"/>
      <c r="L235" s="73"/>
      <c r="M235" s="73"/>
      <c r="N235" s="73"/>
      <c r="O235" s="27"/>
      <c r="P235" s="54"/>
      <c r="Q235" s="54"/>
    </row>
    <row r="236" spans="1:17" ht="18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73"/>
      <c r="K236" s="73"/>
      <c r="L236" s="73"/>
      <c r="M236" s="73"/>
      <c r="N236" s="73"/>
      <c r="O236" s="27"/>
      <c r="P236" s="54"/>
      <c r="Q236" s="54"/>
    </row>
    <row r="237" spans="1:17" ht="18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73"/>
      <c r="K237" s="73"/>
      <c r="L237" s="73"/>
      <c r="M237" s="73"/>
      <c r="N237" s="73"/>
      <c r="O237" s="27"/>
      <c r="P237" s="54"/>
      <c r="Q237" s="54"/>
    </row>
    <row r="238" spans="1:17" ht="18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73"/>
      <c r="K238" s="73"/>
      <c r="L238" s="73"/>
      <c r="M238" s="73"/>
      <c r="N238" s="73"/>
      <c r="O238" s="27"/>
      <c r="P238" s="54"/>
      <c r="Q238" s="54"/>
    </row>
    <row r="239" spans="1:17" ht="12" customHeight="1" x14ac:dyDescent="0.25">
      <c r="A239" s="119"/>
      <c r="B239" s="119"/>
      <c r="C239" s="119"/>
      <c r="D239" s="119"/>
      <c r="E239" s="119"/>
      <c r="F239" s="119"/>
      <c r="G239" s="119"/>
      <c r="H239" s="119"/>
      <c r="I239" s="119"/>
      <c r="J239" s="4"/>
      <c r="K239" s="4"/>
      <c r="L239" s="4"/>
      <c r="M239" s="4"/>
      <c r="N239" s="4"/>
      <c r="O239" s="28"/>
      <c r="P239" s="3"/>
      <c r="Q239" s="3"/>
    </row>
    <row r="240" spans="1:17" ht="12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4"/>
      <c r="K240" s="4"/>
      <c r="L240" s="4"/>
      <c r="M240" s="4"/>
      <c r="N240" s="4"/>
      <c r="O240" s="28"/>
      <c r="P240" s="3"/>
      <c r="Q240" s="3"/>
    </row>
    <row r="241" spans="1:17" ht="12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4"/>
      <c r="K241" s="4"/>
      <c r="L241" s="4"/>
      <c r="M241" s="4"/>
      <c r="N241" s="4"/>
      <c r="O241" s="28"/>
      <c r="P241" s="3"/>
      <c r="Q241" s="3"/>
    </row>
    <row r="242" spans="1:17" ht="24" customHeight="1" x14ac:dyDescent="0.25">
      <c r="A242" s="83" t="s">
        <v>95</v>
      </c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3"/>
      <c r="Q242" s="3"/>
    </row>
    <row r="243" spans="1:17" ht="25.7" customHeight="1" x14ac:dyDescent="0.25">
      <c r="A243" s="84" t="s">
        <v>3</v>
      </c>
      <c r="B243" s="85"/>
      <c r="C243" s="85"/>
      <c r="D243" s="85"/>
      <c r="E243" s="85"/>
      <c r="F243" s="85"/>
      <c r="G243" s="85"/>
      <c r="H243" s="85"/>
      <c r="I243" s="86"/>
      <c r="J243" s="90" t="s">
        <v>4</v>
      </c>
      <c r="K243" s="90" t="s">
        <v>5</v>
      </c>
      <c r="L243" s="90"/>
      <c r="M243" s="90"/>
      <c r="N243" s="90" t="s">
        <v>33</v>
      </c>
      <c r="O243" s="90" t="s">
        <v>7</v>
      </c>
      <c r="P243" s="3"/>
      <c r="Q243" s="3"/>
    </row>
    <row r="244" spans="1:17" ht="24" customHeight="1" x14ac:dyDescent="0.25">
      <c r="A244" s="87"/>
      <c r="B244" s="88"/>
      <c r="C244" s="88"/>
      <c r="D244" s="88"/>
      <c r="E244" s="88"/>
      <c r="F244" s="88"/>
      <c r="G244" s="88"/>
      <c r="H244" s="88"/>
      <c r="I244" s="89"/>
      <c r="J244" s="90"/>
      <c r="K244" s="6" t="s">
        <v>8</v>
      </c>
      <c r="L244" s="6" t="s">
        <v>9</v>
      </c>
      <c r="M244" s="6" t="s">
        <v>10</v>
      </c>
      <c r="N244" s="90"/>
      <c r="O244" s="90"/>
      <c r="P244" s="3"/>
      <c r="Q244" s="3"/>
    </row>
    <row r="245" spans="1:17" ht="14.25" customHeight="1" x14ac:dyDescent="0.25">
      <c r="A245" s="91" t="s">
        <v>11</v>
      </c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3"/>
      <c r="Q245" s="3"/>
    </row>
    <row r="246" spans="1:17" ht="14.25" customHeight="1" x14ac:dyDescent="0.25">
      <c r="A246" s="93" t="s">
        <v>96</v>
      </c>
      <c r="B246" s="94"/>
      <c r="C246" s="94"/>
      <c r="D246" s="94"/>
      <c r="E246" s="94"/>
      <c r="F246" s="94"/>
      <c r="G246" s="94"/>
      <c r="H246" s="94"/>
      <c r="I246" s="95"/>
      <c r="J246" s="7">
        <v>210</v>
      </c>
      <c r="K246" s="8">
        <v>8.56</v>
      </c>
      <c r="L246" s="8">
        <v>5.96</v>
      </c>
      <c r="M246" s="8">
        <v>42.2</v>
      </c>
      <c r="N246" s="8">
        <f t="shared" ref="N246:N249" si="24">(K246+M246)*4+(L246*9)</f>
        <v>256.68</v>
      </c>
      <c r="O246" s="9">
        <v>175</v>
      </c>
      <c r="P246" s="3"/>
      <c r="Q246" s="3"/>
    </row>
    <row r="247" spans="1:17" s="30" customFormat="1" ht="26.25" customHeight="1" x14ac:dyDescent="0.25">
      <c r="A247" s="103" t="s">
        <v>60</v>
      </c>
      <c r="B247" s="104"/>
      <c r="C247" s="104"/>
      <c r="D247" s="104"/>
      <c r="E247" s="104"/>
      <c r="F247" s="104"/>
      <c r="G247" s="104"/>
      <c r="H247" s="104"/>
      <c r="I247" s="105"/>
      <c r="J247" s="10">
        <v>60</v>
      </c>
      <c r="K247" s="12">
        <v>3.64</v>
      </c>
      <c r="L247" s="12">
        <v>9.6</v>
      </c>
      <c r="M247" s="12">
        <v>10.86</v>
      </c>
      <c r="N247" s="8">
        <f t="shared" si="24"/>
        <v>144.39999999999998</v>
      </c>
      <c r="O247" s="9" t="s">
        <v>61</v>
      </c>
      <c r="P247" s="3"/>
      <c r="Q247" s="3"/>
    </row>
    <row r="248" spans="1:17" ht="16.149999999999999" customHeight="1" x14ac:dyDescent="0.25">
      <c r="A248" s="96" t="s">
        <v>14</v>
      </c>
      <c r="B248" s="97"/>
      <c r="C248" s="97"/>
      <c r="D248" s="97"/>
      <c r="E248" s="97"/>
      <c r="F248" s="97"/>
      <c r="G248" s="97"/>
      <c r="H248" s="97"/>
      <c r="I248" s="98"/>
      <c r="J248" s="10">
        <v>30</v>
      </c>
      <c r="K248" s="10">
        <v>3.16</v>
      </c>
      <c r="L248" s="10">
        <v>0.4</v>
      </c>
      <c r="M248" s="10">
        <v>0.84</v>
      </c>
      <c r="N248" s="8">
        <f t="shared" si="24"/>
        <v>19.600000000000001</v>
      </c>
      <c r="O248" s="21" t="s">
        <v>15</v>
      </c>
      <c r="P248" s="3"/>
      <c r="Q248" s="3"/>
    </row>
    <row r="249" spans="1:17" ht="16.149999999999999" customHeight="1" x14ac:dyDescent="0.25">
      <c r="A249" s="96" t="s">
        <v>17</v>
      </c>
      <c r="B249" s="97"/>
      <c r="C249" s="97"/>
      <c r="D249" s="97"/>
      <c r="E249" s="97"/>
      <c r="F249" s="97"/>
      <c r="G249" s="97"/>
      <c r="H249" s="97"/>
      <c r="I249" s="98"/>
      <c r="J249" s="50">
        <v>200</v>
      </c>
      <c r="K249" s="50">
        <v>0.12</v>
      </c>
      <c r="L249" s="50">
        <v>0.02</v>
      </c>
      <c r="M249" s="50">
        <v>13.7</v>
      </c>
      <c r="N249" s="8">
        <f t="shared" si="24"/>
        <v>55.459999999999994</v>
      </c>
      <c r="O249" s="15" t="s">
        <v>18</v>
      </c>
      <c r="P249" s="3"/>
      <c r="Q249" s="3"/>
    </row>
    <row r="250" spans="1:17" ht="14.25" customHeight="1" x14ac:dyDescent="0.25">
      <c r="A250" s="113" t="s">
        <v>19</v>
      </c>
      <c r="B250" s="114"/>
      <c r="C250" s="114"/>
      <c r="D250" s="114"/>
      <c r="E250" s="114"/>
      <c r="F250" s="114"/>
      <c r="G250" s="114"/>
      <c r="H250" s="114"/>
      <c r="I250" s="115"/>
      <c r="J250" s="16">
        <f>SUM(J246:J249)</f>
        <v>500</v>
      </c>
      <c r="K250" s="16">
        <f>SUM(K246:K249)</f>
        <v>15.48</v>
      </c>
      <c r="L250" s="16">
        <f>SUM(L246:L249)</f>
        <v>15.979999999999999</v>
      </c>
      <c r="M250" s="16">
        <f>SUM(M246:M249)</f>
        <v>67.600000000000009</v>
      </c>
      <c r="N250" s="16">
        <f>SUM(N246:N249)</f>
        <v>476.14</v>
      </c>
      <c r="O250" s="37" t="s">
        <v>27</v>
      </c>
      <c r="P250" s="3"/>
      <c r="Q250" s="3"/>
    </row>
    <row r="251" spans="1:17" ht="12.95" customHeight="1" x14ac:dyDescent="0.25">
      <c r="A251" s="88" t="s">
        <v>82</v>
      </c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3"/>
      <c r="Q251" s="3"/>
    </row>
    <row r="252" spans="1:17" ht="25.7" customHeight="1" x14ac:dyDescent="0.25">
      <c r="A252" s="84" t="s">
        <v>3</v>
      </c>
      <c r="B252" s="85"/>
      <c r="C252" s="85"/>
      <c r="D252" s="85"/>
      <c r="E252" s="85"/>
      <c r="F252" s="85"/>
      <c r="G252" s="85"/>
      <c r="H252" s="85"/>
      <c r="I252" s="86"/>
      <c r="J252" s="90" t="s">
        <v>4</v>
      </c>
      <c r="K252" s="90" t="s">
        <v>5</v>
      </c>
      <c r="L252" s="90"/>
      <c r="M252" s="90"/>
      <c r="N252" s="90" t="s">
        <v>33</v>
      </c>
      <c r="O252" s="90" t="s">
        <v>7</v>
      </c>
      <c r="P252" s="3"/>
      <c r="Q252" s="3"/>
    </row>
    <row r="253" spans="1:17" ht="22.5" customHeight="1" x14ac:dyDescent="0.25">
      <c r="A253" s="87"/>
      <c r="B253" s="88"/>
      <c r="C253" s="88"/>
      <c r="D253" s="88"/>
      <c r="E253" s="88"/>
      <c r="F253" s="88"/>
      <c r="G253" s="88"/>
      <c r="H253" s="88"/>
      <c r="I253" s="89"/>
      <c r="J253" s="90"/>
      <c r="K253" s="6" t="s">
        <v>8</v>
      </c>
      <c r="L253" s="6" t="s">
        <v>9</v>
      </c>
      <c r="M253" s="6" t="s">
        <v>10</v>
      </c>
      <c r="N253" s="90"/>
      <c r="O253" s="90"/>
      <c r="P253" s="3"/>
      <c r="Q253" s="3"/>
    </row>
    <row r="254" spans="1:17" ht="18" customHeight="1" x14ac:dyDescent="0.25">
      <c r="A254" s="93" t="s">
        <v>52</v>
      </c>
      <c r="B254" s="94"/>
      <c r="C254" s="94"/>
      <c r="D254" s="94"/>
      <c r="E254" s="94"/>
      <c r="F254" s="94"/>
      <c r="G254" s="94"/>
      <c r="H254" s="94"/>
      <c r="I254" s="95"/>
      <c r="J254" s="9">
        <v>60</v>
      </c>
      <c r="K254" s="10">
        <v>0.95</v>
      </c>
      <c r="L254" s="10">
        <v>0.6</v>
      </c>
      <c r="M254" s="10">
        <v>3.05</v>
      </c>
      <c r="N254" s="8">
        <f t="shared" ref="N254:N259" si="25">(K254+M254)*4+(L254*9)</f>
        <v>21.4</v>
      </c>
      <c r="O254" s="9">
        <v>24</v>
      </c>
      <c r="P254" s="41"/>
      <c r="Q254" s="3"/>
    </row>
    <row r="255" spans="1:17" ht="21" customHeight="1" x14ac:dyDescent="0.25">
      <c r="A255" s="93" t="s">
        <v>97</v>
      </c>
      <c r="B255" s="94"/>
      <c r="C255" s="94"/>
      <c r="D255" s="94"/>
      <c r="E255" s="94"/>
      <c r="F255" s="94"/>
      <c r="G255" s="94"/>
      <c r="H255" s="94"/>
      <c r="I255" s="95"/>
      <c r="J255" s="9">
        <v>200</v>
      </c>
      <c r="K255" s="9">
        <v>6.04</v>
      </c>
      <c r="L255" s="9">
        <v>10.26</v>
      </c>
      <c r="M255" s="9">
        <v>6.32</v>
      </c>
      <c r="N255" s="8">
        <f t="shared" si="25"/>
        <v>141.78</v>
      </c>
      <c r="O255" s="9">
        <v>88</v>
      </c>
      <c r="P255" s="41"/>
      <c r="Q255" s="3"/>
    </row>
    <row r="256" spans="1:17" ht="17.45" customHeight="1" x14ac:dyDescent="0.25">
      <c r="A256" s="93" t="s">
        <v>98</v>
      </c>
      <c r="B256" s="94"/>
      <c r="C256" s="94"/>
      <c r="D256" s="94"/>
      <c r="E256" s="94"/>
      <c r="F256" s="94"/>
      <c r="G256" s="94"/>
      <c r="H256" s="94"/>
      <c r="I256" s="95"/>
      <c r="J256" s="12">
        <v>190</v>
      </c>
      <c r="K256" s="32">
        <v>15.95</v>
      </c>
      <c r="L256" s="32">
        <v>16.03</v>
      </c>
      <c r="M256" s="32">
        <v>84.2</v>
      </c>
      <c r="N256" s="8">
        <f t="shared" si="25"/>
        <v>544.87</v>
      </c>
      <c r="O256" s="9">
        <v>395</v>
      </c>
      <c r="P256" s="59"/>
      <c r="Q256" s="3"/>
    </row>
    <row r="257" spans="1:17" s="30" customFormat="1" ht="16.149999999999999" customHeight="1" x14ac:dyDescent="0.25">
      <c r="A257" s="93" t="s">
        <v>25</v>
      </c>
      <c r="B257" s="94"/>
      <c r="C257" s="94"/>
      <c r="D257" s="94"/>
      <c r="E257" s="94"/>
      <c r="F257" s="94"/>
      <c r="G257" s="94"/>
      <c r="H257" s="94"/>
      <c r="I257" s="95"/>
      <c r="J257" s="9">
        <v>200</v>
      </c>
      <c r="K257" s="9">
        <v>0</v>
      </c>
      <c r="L257" s="9">
        <v>0</v>
      </c>
      <c r="M257" s="9">
        <v>18.54</v>
      </c>
      <c r="N257" s="8">
        <f t="shared" si="25"/>
        <v>74.16</v>
      </c>
      <c r="O257" s="9">
        <v>685</v>
      </c>
      <c r="P257" s="3"/>
      <c r="Q257" s="3"/>
    </row>
    <row r="258" spans="1:17" s="30" customFormat="1" ht="18" customHeight="1" x14ac:dyDescent="0.25">
      <c r="A258" s="93" t="s">
        <v>39</v>
      </c>
      <c r="B258" s="94"/>
      <c r="C258" s="94"/>
      <c r="D258" s="94"/>
      <c r="E258" s="94"/>
      <c r="F258" s="94"/>
      <c r="G258" s="94"/>
      <c r="H258" s="94"/>
      <c r="I258" s="95"/>
      <c r="J258" s="14">
        <v>20</v>
      </c>
      <c r="K258" s="14">
        <v>0.85</v>
      </c>
      <c r="L258" s="14">
        <v>0.33</v>
      </c>
      <c r="M258" s="14">
        <v>4.83</v>
      </c>
      <c r="N258" s="8">
        <f t="shared" si="25"/>
        <v>25.689999999999998</v>
      </c>
      <c r="O258" s="15" t="s">
        <v>40</v>
      </c>
      <c r="P258" s="3"/>
      <c r="Q258" s="3"/>
    </row>
    <row r="259" spans="1:17" ht="16.149999999999999" customHeight="1" x14ac:dyDescent="0.25">
      <c r="A259" s="93" t="s">
        <v>14</v>
      </c>
      <c r="B259" s="94"/>
      <c r="C259" s="94"/>
      <c r="D259" s="94"/>
      <c r="E259" s="94"/>
      <c r="F259" s="94"/>
      <c r="G259" s="94"/>
      <c r="H259" s="94"/>
      <c r="I259" s="95"/>
      <c r="J259" s="14">
        <v>30</v>
      </c>
      <c r="K259" s="14">
        <v>3.16</v>
      </c>
      <c r="L259" s="14">
        <v>0.4</v>
      </c>
      <c r="M259" s="14">
        <v>0.84</v>
      </c>
      <c r="N259" s="8">
        <f t="shared" si="25"/>
        <v>19.600000000000001</v>
      </c>
      <c r="O259" s="14" t="s">
        <v>15</v>
      </c>
      <c r="P259" s="4"/>
      <c r="Q259" s="3"/>
    </row>
    <row r="260" spans="1:17" ht="16.149999999999999" customHeight="1" x14ac:dyDescent="0.25">
      <c r="A260" s="113" t="s">
        <v>19</v>
      </c>
      <c r="B260" s="114"/>
      <c r="C260" s="114"/>
      <c r="D260" s="114"/>
      <c r="E260" s="114"/>
      <c r="F260" s="114"/>
      <c r="G260" s="114"/>
      <c r="H260" s="114"/>
      <c r="I260" s="115"/>
      <c r="J260" s="6">
        <f>SUM(J254:J259)</f>
        <v>700</v>
      </c>
      <c r="K260" s="6">
        <f>SUM(K254:K259)</f>
        <v>26.95</v>
      </c>
      <c r="L260" s="6">
        <f>SUM(L254:L259)</f>
        <v>27.619999999999997</v>
      </c>
      <c r="M260" s="6">
        <f>SUM(M254:M259)</f>
        <v>117.78000000000002</v>
      </c>
      <c r="N260" s="6">
        <f>SUM(N254:N259)</f>
        <v>827.49999999999989</v>
      </c>
      <c r="O260" s="51" t="s">
        <v>27</v>
      </c>
      <c r="P260" s="3"/>
      <c r="Q260" s="3"/>
    </row>
    <row r="261" spans="1:17" ht="12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7"/>
      <c r="K261" s="47"/>
      <c r="L261" s="47"/>
      <c r="M261" s="47"/>
      <c r="N261" s="47"/>
      <c r="O261" s="52"/>
      <c r="P261" s="3"/>
      <c r="Q261" s="3"/>
    </row>
    <row r="262" spans="1:17" ht="12" customHeight="1" x14ac:dyDescent="0.25">
      <c r="A262" s="88" t="s">
        <v>28</v>
      </c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3"/>
      <c r="Q262" s="3"/>
    </row>
    <row r="263" spans="1:17" ht="12" customHeight="1" x14ac:dyDescent="0.25">
      <c r="A263" s="84" t="s">
        <v>3</v>
      </c>
      <c r="B263" s="85"/>
      <c r="C263" s="85"/>
      <c r="D263" s="85"/>
      <c r="E263" s="85"/>
      <c r="F263" s="85"/>
      <c r="G263" s="85"/>
      <c r="H263" s="85"/>
      <c r="I263" s="86"/>
      <c r="J263" s="90" t="s">
        <v>4</v>
      </c>
      <c r="K263" s="90" t="s">
        <v>5</v>
      </c>
      <c r="L263" s="90"/>
      <c r="M263" s="90"/>
      <c r="N263" s="90" t="s">
        <v>33</v>
      </c>
      <c r="O263" s="90" t="s">
        <v>7</v>
      </c>
      <c r="P263" s="3"/>
      <c r="Q263" s="3"/>
    </row>
    <row r="264" spans="1:17" ht="36.6" customHeight="1" x14ac:dyDescent="0.25">
      <c r="A264" s="87"/>
      <c r="B264" s="88"/>
      <c r="C264" s="88"/>
      <c r="D264" s="88"/>
      <c r="E264" s="88"/>
      <c r="F264" s="88"/>
      <c r="G264" s="88"/>
      <c r="H264" s="88"/>
      <c r="I264" s="89"/>
      <c r="J264" s="90"/>
      <c r="K264" s="6" t="s">
        <v>8</v>
      </c>
      <c r="L264" s="6" t="s">
        <v>9</v>
      </c>
      <c r="M264" s="6" t="s">
        <v>10</v>
      </c>
      <c r="N264" s="90"/>
      <c r="O264" s="90"/>
      <c r="P264" s="3"/>
      <c r="Q264" s="3"/>
    </row>
    <row r="265" spans="1:17" ht="16.899999999999999" customHeight="1" x14ac:dyDescent="0.25">
      <c r="A265" s="103" t="s">
        <v>99</v>
      </c>
      <c r="B265" s="104"/>
      <c r="C265" s="104"/>
      <c r="D265" s="104"/>
      <c r="E265" s="104"/>
      <c r="F265" s="104"/>
      <c r="G265" s="104"/>
      <c r="H265" s="104"/>
      <c r="I265" s="105"/>
      <c r="J265" s="10">
        <v>60</v>
      </c>
      <c r="K265" s="10">
        <v>11.23</v>
      </c>
      <c r="L265" s="10">
        <v>11.85</v>
      </c>
      <c r="M265" s="10">
        <v>41.05</v>
      </c>
      <c r="N265" s="8">
        <f t="shared" ref="N265:N266" si="26">(K265+M265)*4+(L265*9)</f>
        <v>315.77</v>
      </c>
      <c r="O265" s="9">
        <v>426</v>
      </c>
      <c r="P265" s="4"/>
      <c r="Q265" s="3"/>
    </row>
    <row r="266" spans="1:17" ht="15.6" customHeight="1" x14ac:dyDescent="0.25">
      <c r="A266" s="93" t="s">
        <v>100</v>
      </c>
      <c r="B266" s="94"/>
      <c r="C266" s="94"/>
      <c r="D266" s="94"/>
      <c r="E266" s="94"/>
      <c r="F266" s="94"/>
      <c r="G266" s="94"/>
      <c r="H266" s="94"/>
      <c r="I266" s="95"/>
      <c r="J266" s="9">
        <v>200</v>
      </c>
      <c r="K266" s="11">
        <v>0.3</v>
      </c>
      <c r="L266" s="10">
        <v>0</v>
      </c>
      <c r="M266" s="10">
        <v>9.1999999999999993</v>
      </c>
      <c r="N266" s="8">
        <f t="shared" si="26"/>
        <v>38</v>
      </c>
      <c r="O266" s="9">
        <v>389</v>
      </c>
      <c r="P266" s="59"/>
      <c r="Q266" s="3"/>
    </row>
    <row r="267" spans="1:17" ht="27.6" customHeight="1" x14ac:dyDescent="0.25">
      <c r="A267" s="113" t="s">
        <v>19</v>
      </c>
      <c r="B267" s="114"/>
      <c r="C267" s="114"/>
      <c r="D267" s="114"/>
      <c r="E267" s="114"/>
      <c r="F267" s="114"/>
      <c r="G267" s="114"/>
      <c r="H267" s="114"/>
      <c r="I267" s="115"/>
      <c r="J267" s="16">
        <f>SUM(J265:J266)</f>
        <v>260</v>
      </c>
      <c r="K267" s="16">
        <f>SUM(K265:K266)</f>
        <v>11.530000000000001</v>
      </c>
      <c r="L267" s="16">
        <f>SUM(L265:L266)</f>
        <v>11.85</v>
      </c>
      <c r="M267" s="16">
        <f>SUM(M265:M266)</f>
        <v>50.25</v>
      </c>
      <c r="N267" s="16">
        <f>SUM(N265:N266)</f>
        <v>353.77</v>
      </c>
      <c r="O267" s="48" t="s">
        <v>27</v>
      </c>
      <c r="P267" s="3"/>
      <c r="Q267" s="3"/>
    </row>
    <row r="268" spans="1:17" ht="18" customHeight="1" x14ac:dyDescent="0.25">
      <c r="A268" s="113" t="s">
        <v>31</v>
      </c>
      <c r="B268" s="114"/>
      <c r="C268" s="114"/>
      <c r="D268" s="114"/>
      <c r="E268" s="114"/>
      <c r="F268" s="114"/>
      <c r="G268" s="114"/>
      <c r="H268" s="114"/>
      <c r="I268" s="115"/>
      <c r="J268" s="26">
        <f>J267+J260+J250</f>
        <v>1460</v>
      </c>
      <c r="K268" s="26">
        <f>K267+K260+K250</f>
        <v>53.960000000000008</v>
      </c>
      <c r="L268" s="26">
        <f>L267+L260+L250</f>
        <v>55.449999999999996</v>
      </c>
      <c r="M268" s="26">
        <f>M267+M260+M250</f>
        <v>235.63000000000005</v>
      </c>
      <c r="N268" s="26">
        <f>N267+N260+N250</f>
        <v>1657.4099999999999</v>
      </c>
      <c r="O268" s="19" t="s">
        <v>27</v>
      </c>
      <c r="P268" s="54"/>
      <c r="Q268" s="54"/>
    </row>
    <row r="269" spans="1:17" ht="18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73"/>
      <c r="K269" s="73"/>
      <c r="L269" s="73"/>
      <c r="M269" s="73"/>
      <c r="N269" s="73"/>
      <c r="O269" s="27"/>
      <c r="P269" s="54"/>
      <c r="Q269" s="54"/>
    </row>
    <row r="270" spans="1:17" ht="18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73"/>
      <c r="K270" s="73"/>
      <c r="L270" s="73"/>
      <c r="M270" s="73"/>
      <c r="N270" s="73"/>
      <c r="O270" s="27"/>
      <c r="P270" s="54"/>
      <c r="Q270" s="54"/>
    </row>
    <row r="271" spans="1:17" ht="4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73"/>
      <c r="K271" s="73"/>
      <c r="L271" s="73"/>
      <c r="M271" s="73"/>
      <c r="N271" s="73"/>
      <c r="O271" s="27"/>
      <c r="P271" s="54"/>
      <c r="Q271" s="54"/>
    </row>
    <row r="272" spans="1:17" ht="19.149999999999999" customHeight="1" x14ac:dyDescent="0.25">
      <c r="A272" s="83" t="s">
        <v>101</v>
      </c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3"/>
      <c r="Q272" s="3"/>
    </row>
    <row r="273" spans="1:17" ht="25.7" customHeight="1" x14ac:dyDescent="0.25">
      <c r="A273" s="84" t="s">
        <v>3</v>
      </c>
      <c r="B273" s="85"/>
      <c r="C273" s="85"/>
      <c r="D273" s="85"/>
      <c r="E273" s="85"/>
      <c r="F273" s="85"/>
      <c r="G273" s="85"/>
      <c r="H273" s="85"/>
      <c r="I273" s="86"/>
      <c r="J273" s="90" t="s">
        <v>4</v>
      </c>
      <c r="K273" s="90" t="s">
        <v>5</v>
      </c>
      <c r="L273" s="90"/>
      <c r="M273" s="90"/>
      <c r="N273" s="90" t="s">
        <v>33</v>
      </c>
      <c r="O273" s="90" t="s">
        <v>7</v>
      </c>
      <c r="P273" s="3"/>
      <c r="Q273" s="3"/>
    </row>
    <row r="274" spans="1:17" ht="27.6" customHeight="1" x14ac:dyDescent="0.25">
      <c r="A274" s="87"/>
      <c r="B274" s="88"/>
      <c r="C274" s="88"/>
      <c r="D274" s="88"/>
      <c r="E274" s="88"/>
      <c r="F274" s="88"/>
      <c r="G274" s="88"/>
      <c r="H274" s="88"/>
      <c r="I274" s="89"/>
      <c r="J274" s="90"/>
      <c r="K274" s="6" t="s">
        <v>8</v>
      </c>
      <c r="L274" s="6" t="s">
        <v>9</v>
      </c>
      <c r="M274" s="6" t="s">
        <v>10</v>
      </c>
      <c r="N274" s="90"/>
      <c r="O274" s="90"/>
      <c r="P274" s="3"/>
      <c r="Q274" s="3"/>
    </row>
    <row r="275" spans="1:17" ht="15" customHeight="1" x14ac:dyDescent="0.25">
      <c r="A275" s="91" t="s">
        <v>11</v>
      </c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3"/>
      <c r="Q275" s="3"/>
    </row>
    <row r="276" spans="1:17" ht="19.899999999999999" customHeight="1" x14ac:dyDescent="0.25">
      <c r="A276" s="132" t="s">
        <v>34</v>
      </c>
      <c r="B276" s="133"/>
      <c r="C276" s="133"/>
      <c r="D276" s="133"/>
      <c r="E276" s="133"/>
      <c r="F276" s="133"/>
      <c r="G276" s="133"/>
      <c r="H276" s="133"/>
      <c r="I276" s="134"/>
      <c r="J276" s="9">
        <v>160</v>
      </c>
      <c r="K276" s="12">
        <v>7.96</v>
      </c>
      <c r="L276" s="12">
        <v>11.85</v>
      </c>
      <c r="M276" s="12">
        <v>46.41</v>
      </c>
      <c r="N276" s="8">
        <f t="shared" ref="N276:N281" si="27">(K276+M276)*4+(L276*9)</f>
        <v>324.13</v>
      </c>
      <c r="O276" s="9">
        <v>438</v>
      </c>
      <c r="P276" s="3"/>
      <c r="Q276" s="3"/>
    </row>
    <row r="277" spans="1:17" ht="17.45" customHeight="1" x14ac:dyDescent="0.25">
      <c r="A277" s="132" t="s">
        <v>102</v>
      </c>
      <c r="B277" s="133"/>
      <c r="C277" s="133"/>
      <c r="D277" s="133"/>
      <c r="E277" s="133"/>
      <c r="F277" s="133"/>
      <c r="G277" s="133"/>
      <c r="H277" s="133"/>
      <c r="I277" s="134"/>
      <c r="J277" s="9">
        <v>20</v>
      </c>
      <c r="K277" s="9">
        <v>0.15</v>
      </c>
      <c r="L277" s="9">
        <v>0.12</v>
      </c>
      <c r="M277" s="9">
        <v>1.22</v>
      </c>
      <c r="N277" s="8">
        <f t="shared" si="27"/>
        <v>6.56</v>
      </c>
      <c r="O277" s="9">
        <v>14</v>
      </c>
      <c r="P277" s="3"/>
      <c r="Q277" s="3"/>
    </row>
    <row r="278" spans="1:17" ht="19.149999999999999" customHeight="1" x14ac:dyDescent="0.25">
      <c r="A278" s="135" t="s">
        <v>36</v>
      </c>
      <c r="B278" s="136"/>
      <c r="C278" s="136"/>
      <c r="D278" s="136"/>
      <c r="E278" s="136"/>
      <c r="F278" s="136"/>
      <c r="G278" s="136"/>
      <c r="H278" s="136"/>
      <c r="I278" s="137"/>
      <c r="J278" s="10">
        <v>20</v>
      </c>
      <c r="K278" s="10">
        <v>3.26</v>
      </c>
      <c r="L278" s="10">
        <v>3.2</v>
      </c>
      <c r="M278" s="10">
        <v>0</v>
      </c>
      <c r="N278" s="8">
        <f t="shared" si="27"/>
        <v>41.84</v>
      </c>
      <c r="O278" s="21" t="s">
        <v>37</v>
      </c>
      <c r="P278" s="3"/>
      <c r="Q278" s="3"/>
    </row>
    <row r="279" spans="1:17" ht="15.6" customHeight="1" x14ac:dyDescent="0.25">
      <c r="A279" s="138" t="s">
        <v>38</v>
      </c>
      <c r="B279" s="139"/>
      <c r="C279" s="139"/>
      <c r="D279" s="139"/>
      <c r="E279" s="139"/>
      <c r="F279" s="139"/>
      <c r="G279" s="139"/>
      <c r="H279" s="139"/>
      <c r="I279" s="140"/>
      <c r="J279" s="14">
        <v>200</v>
      </c>
      <c r="K279" s="14">
        <v>0.12</v>
      </c>
      <c r="L279" s="14">
        <v>0.02</v>
      </c>
      <c r="M279" s="14">
        <v>13.7</v>
      </c>
      <c r="N279" s="8">
        <f t="shared" si="27"/>
        <v>55.459999999999994</v>
      </c>
      <c r="O279" s="15" t="s">
        <v>18</v>
      </c>
      <c r="P279" s="3"/>
      <c r="Q279" s="3"/>
    </row>
    <row r="280" spans="1:17" ht="16.899999999999999" customHeight="1" x14ac:dyDescent="0.25">
      <c r="A280" s="138" t="s">
        <v>14</v>
      </c>
      <c r="B280" s="139"/>
      <c r="C280" s="139"/>
      <c r="D280" s="139"/>
      <c r="E280" s="139"/>
      <c r="F280" s="139"/>
      <c r="G280" s="139"/>
      <c r="H280" s="139"/>
      <c r="I280" s="140"/>
      <c r="J280" s="14">
        <v>30</v>
      </c>
      <c r="K280" s="14">
        <v>3.16</v>
      </c>
      <c r="L280" s="14">
        <v>0.4</v>
      </c>
      <c r="M280" s="14">
        <v>0.84</v>
      </c>
      <c r="N280" s="8">
        <f t="shared" si="27"/>
        <v>19.600000000000001</v>
      </c>
      <c r="O280" s="14" t="s">
        <v>15</v>
      </c>
      <c r="P280" s="3"/>
      <c r="Q280" s="3"/>
    </row>
    <row r="281" spans="1:17" s="30" customFormat="1" ht="14.45" customHeight="1" x14ac:dyDescent="0.25">
      <c r="A281" s="138" t="s">
        <v>39</v>
      </c>
      <c r="B281" s="139"/>
      <c r="C281" s="139"/>
      <c r="D281" s="139"/>
      <c r="E281" s="139"/>
      <c r="F281" s="139"/>
      <c r="G281" s="139"/>
      <c r="H281" s="139"/>
      <c r="I281" s="140"/>
      <c r="J281" s="14">
        <v>20</v>
      </c>
      <c r="K281" s="14">
        <v>0.85</v>
      </c>
      <c r="L281" s="14">
        <v>0.33</v>
      </c>
      <c r="M281" s="14">
        <v>4.83</v>
      </c>
      <c r="N281" s="8">
        <f t="shared" si="27"/>
        <v>25.689999999999998</v>
      </c>
      <c r="O281" s="15" t="s">
        <v>40</v>
      </c>
      <c r="P281" s="3"/>
      <c r="Q281" s="3"/>
    </row>
    <row r="282" spans="1:17" ht="16.149999999999999" customHeight="1" x14ac:dyDescent="0.25">
      <c r="A282" s="113" t="s">
        <v>19</v>
      </c>
      <c r="B282" s="114"/>
      <c r="C282" s="114"/>
      <c r="D282" s="114"/>
      <c r="E282" s="114"/>
      <c r="F282" s="114"/>
      <c r="G282" s="114"/>
      <c r="H282" s="114"/>
      <c r="I282" s="115"/>
      <c r="J282" s="16">
        <v>500</v>
      </c>
      <c r="K282" s="16">
        <f>K276+K277+K278+K279+K280+K281+K275</f>
        <v>15.499999999999998</v>
      </c>
      <c r="L282" s="16">
        <f>L276+L277+L278+L279+L280+L281+L275</f>
        <v>15.919999999999998</v>
      </c>
      <c r="M282" s="16">
        <f>M276+M277+M278+M279+M280+M281+M275</f>
        <v>67</v>
      </c>
      <c r="N282" s="16">
        <f>N276+N277+N278+N279+N280+N281+N275</f>
        <v>473.28</v>
      </c>
      <c r="O282" s="31" t="s">
        <v>27</v>
      </c>
      <c r="P282" s="3"/>
      <c r="Q282" s="3"/>
    </row>
    <row r="283" spans="1:17" ht="12.95" customHeight="1" x14ac:dyDescent="0.25">
      <c r="A283" s="88" t="s">
        <v>82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3"/>
      <c r="Q283" s="3"/>
    </row>
    <row r="284" spans="1:17" ht="25.7" customHeight="1" x14ac:dyDescent="0.25">
      <c r="A284" s="84" t="s">
        <v>3</v>
      </c>
      <c r="B284" s="85"/>
      <c r="C284" s="85"/>
      <c r="D284" s="85"/>
      <c r="E284" s="85"/>
      <c r="F284" s="85"/>
      <c r="G284" s="85"/>
      <c r="H284" s="85"/>
      <c r="I284" s="86"/>
      <c r="J284" s="90" t="s">
        <v>4</v>
      </c>
      <c r="K284" s="90" t="s">
        <v>5</v>
      </c>
      <c r="L284" s="90"/>
      <c r="M284" s="90"/>
      <c r="N284" s="90" t="s">
        <v>33</v>
      </c>
      <c r="O284" s="90" t="s">
        <v>7</v>
      </c>
      <c r="P284" s="3"/>
      <c r="Q284" s="3"/>
    </row>
    <row r="285" spans="1:17" ht="24.6" customHeight="1" x14ac:dyDescent="0.25">
      <c r="A285" s="87"/>
      <c r="B285" s="88"/>
      <c r="C285" s="88"/>
      <c r="D285" s="88"/>
      <c r="E285" s="88"/>
      <c r="F285" s="88"/>
      <c r="G285" s="88"/>
      <c r="H285" s="88"/>
      <c r="I285" s="89"/>
      <c r="J285" s="90"/>
      <c r="K285" s="6" t="s">
        <v>8</v>
      </c>
      <c r="L285" s="6" t="s">
        <v>9</v>
      </c>
      <c r="M285" s="6" t="s">
        <v>10</v>
      </c>
      <c r="N285" s="90"/>
      <c r="O285" s="90"/>
      <c r="P285" s="3"/>
      <c r="Q285" s="3"/>
    </row>
    <row r="286" spans="1:17" ht="13.9" customHeight="1" x14ac:dyDescent="0.25">
      <c r="A286" s="93" t="s">
        <v>103</v>
      </c>
      <c r="B286" s="94"/>
      <c r="C286" s="94"/>
      <c r="D286" s="94"/>
      <c r="E286" s="94"/>
      <c r="F286" s="94"/>
      <c r="G286" s="94"/>
      <c r="H286" s="94"/>
      <c r="I286" s="95"/>
      <c r="J286" s="9">
        <v>60</v>
      </c>
      <c r="K286" s="10">
        <v>0.75</v>
      </c>
      <c r="L286" s="10">
        <v>0.4</v>
      </c>
      <c r="M286" s="10">
        <v>2.35</v>
      </c>
      <c r="N286" s="8">
        <f t="shared" ref="N286:N291" si="28">(K286+M286)*4+(L286*9)</f>
        <v>16</v>
      </c>
      <c r="O286" s="9">
        <v>20</v>
      </c>
      <c r="P286" s="3"/>
      <c r="Q286" s="3"/>
    </row>
    <row r="287" spans="1:17" ht="18.600000000000001" customHeight="1" x14ac:dyDescent="0.25">
      <c r="A287" s="93" t="s">
        <v>104</v>
      </c>
      <c r="B287" s="94"/>
      <c r="C287" s="94"/>
      <c r="D287" s="94"/>
      <c r="E287" s="94"/>
      <c r="F287" s="94"/>
      <c r="G287" s="94"/>
      <c r="H287" s="94"/>
      <c r="I287" s="95"/>
      <c r="J287" s="9">
        <v>200</v>
      </c>
      <c r="K287" s="32">
        <v>7.98</v>
      </c>
      <c r="L287" s="32">
        <v>12.92</v>
      </c>
      <c r="M287" s="32">
        <v>24.96</v>
      </c>
      <c r="N287" s="8">
        <f t="shared" si="28"/>
        <v>248.04</v>
      </c>
      <c r="O287" s="9">
        <v>113</v>
      </c>
      <c r="P287" s="3"/>
      <c r="Q287" s="3"/>
    </row>
    <row r="288" spans="1:17" ht="16.149999999999999" customHeight="1" x14ac:dyDescent="0.25">
      <c r="A288" s="93" t="s">
        <v>105</v>
      </c>
      <c r="B288" s="94"/>
      <c r="C288" s="94"/>
      <c r="D288" s="94"/>
      <c r="E288" s="94"/>
      <c r="F288" s="94"/>
      <c r="G288" s="94"/>
      <c r="H288" s="94"/>
      <c r="I288" s="95"/>
      <c r="J288" s="9">
        <v>200</v>
      </c>
      <c r="K288" s="8">
        <v>13.99</v>
      </c>
      <c r="L288" s="8">
        <v>13.68</v>
      </c>
      <c r="M288" s="8">
        <v>70.760000000000005</v>
      </c>
      <c r="N288" s="8">
        <f t="shared" si="28"/>
        <v>462.12</v>
      </c>
      <c r="O288" s="9">
        <v>291</v>
      </c>
      <c r="P288" s="3"/>
      <c r="Q288" s="3"/>
    </row>
    <row r="289" spans="1:17" ht="16.149999999999999" customHeight="1" x14ac:dyDescent="0.25">
      <c r="A289" s="93" t="s">
        <v>55</v>
      </c>
      <c r="B289" s="94"/>
      <c r="C289" s="94"/>
      <c r="D289" s="94"/>
      <c r="E289" s="94"/>
      <c r="F289" s="94"/>
      <c r="G289" s="94"/>
      <c r="H289" s="94"/>
      <c r="I289" s="95"/>
      <c r="J289" s="39">
        <v>20</v>
      </c>
      <c r="K289" s="40">
        <v>3.16</v>
      </c>
      <c r="L289" s="40">
        <v>0.4</v>
      </c>
      <c r="M289" s="40">
        <v>0.84</v>
      </c>
      <c r="N289" s="8">
        <f t="shared" si="28"/>
        <v>19.600000000000001</v>
      </c>
      <c r="O289" s="9" t="s">
        <v>15</v>
      </c>
      <c r="P289" s="3"/>
      <c r="Q289" s="3"/>
    </row>
    <row r="290" spans="1:17" ht="16.149999999999999" customHeight="1" x14ac:dyDescent="0.25">
      <c r="A290" s="93" t="s">
        <v>39</v>
      </c>
      <c r="B290" s="94"/>
      <c r="C290" s="94"/>
      <c r="D290" s="94"/>
      <c r="E290" s="94"/>
      <c r="F290" s="94"/>
      <c r="G290" s="94"/>
      <c r="H290" s="94"/>
      <c r="I290" s="95"/>
      <c r="J290" s="39">
        <v>20</v>
      </c>
      <c r="K290" s="40">
        <v>0.85</v>
      </c>
      <c r="L290" s="40">
        <v>0.33</v>
      </c>
      <c r="M290" s="40">
        <v>4.83</v>
      </c>
      <c r="N290" s="8">
        <f t="shared" si="28"/>
        <v>25.689999999999998</v>
      </c>
      <c r="O290" s="9" t="s">
        <v>15</v>
      </c>
      <c r="P290" s="3"/>
      <c r="Q290" s="3"/>
    </row>
    <row r="291" spans="1:17" ht="15.6" customHeight="1" x14ac:dyDescent="0.25">
      <c r="A291" s="103" t="s">
        <v>38</v>
      </c>
      <c r="B291" s="104"/>
      <c r="C291" s="104"/>
      <c r="D291" s="104"/>
      <c r="E291" s="104"/>
      <c r="F291" s="104"/>
      <c r="G291" s="104"/>
      <c r="H291" s="104"/>
      <c r="I291" s="105"/>
      <c r="J291" s="10">
        <v>200</v>
      </c>
      <c r="K291" s="10">
        <v>0.12</v>
      </c>
      <c r="L291" s="10">
        <v>0.02</v>
      </c>
      <c r="M291" s="10">
        <v>13.7</v>
      </c>
      <c r="N291" s="8">
        <f t="shared" si="28"/>
        <v>55.459999999999994</v>
      </c>
      <c r="O291" s="9">
        <v>377</v>
      </c>
      <c r="P291" s="3"/>
      <c r="Q291" s="3"/>
    </row>
    <row r="292" spans="1:17" ht="17.45" customHeight="1" x14ac:dyDescent="0.25">
      <c r="A292" s="113" t="s">
        <v>19</v>
      </c>
      <c r="B292" s="114"/>
      <c r="C292" s="114"/>
      <c r="D292" s="114"/>
      <c r="E292" s="114"/>
      <c r="F292" s="114"/>
      <c r="G292" s="114"/>
      <c r="H292" s="114"/>
      <c r="I292" s="115"/>
      <c r="J292" s="16">
        <f>SUM(J286:J291)</f>
        <v>700</v>
      </c>
      <c r="K292" s="16">
        <f>SUM(K286:K291)</f>
        <v>26.85</v>
      </c>
      <c r="L292" s="16">
        <f>SUM(L286:L291)</f>
        <v>27.749999999999996</v>
      </c>
      <c r="M292" s="16">
        <f>SUM(M286:M291)</f>
        <v>117.44000000000001</v>
      </c>
      <c r="N292" s="16">
        <f>SUM(N286:N291)</f>
        <v>826.91000000000008</v>
      </c>
      <c r="O292" s="31" t="s">
        <v>27</v>
      </c>
      <c r="P292" s="3"/>
      <c r="Q292" s="3"/>
    </row>
    <row r="293" spans="1:17" ht="18" customHeight="1" x14ac:dyDescent="0.25">
      <c r="A293" s="109" t="s">
        <v>28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3"/>
      <c r="Q293" s="3"/>
    </row>
    <row r="294" spans="1:17" ht="12" customHeight="1" x14ac:dyDescent="0.25">
      <c r="A294" s="84" t="s">
        <v>3</v>
      </c>
      <c r="B294" s="85"/>
      <c r="C294" s="85"/>
      <c r="D294" s="85"/>
      <c r="E294" s="85"/>
      <c r="F294" s="85"/>
      <c r="G294" s="85"/>
      <c r="H294" s="85"/>
      <c r="I294" s="86"/>
      <c r="J294" s="90" t="s">
        <v>4</v>
      </c>
      <c r="K294" s="90" t="s">
        <v>5</v>
      </c>
      <c r="L294" s="90"/>
      <c r="M294" s="90"/>
      <c r="N294" s="90" t="s">
        <v>33</v>
      </c>
      <c r="O294" s="90" t="s">
        <v>7</v>
      </c>
      <c r="P294" s="3"/>
      <c r="Q294" s="3"/>
    </row>
    <row r="295" spans="1:17" ht="38.450000000000003" customHeight="1" x14ac:dyDescent="0.25">
      <c r="A295" s="87"/>
      <c r="B295" s="88"/>
      <c r="C295" s="88"/>
      <c r="D295" s="88"/>
      <c r="E295" s="88"/>
      <c r="F295" s="88"/>
      <c r="G295" s="88"/>
      <c r="H295" s="88"/>
      <c r="I295" s="89"/>
      <c r="J295" s="90"/>
      <c r="K295" s="6" t="s">
        <v>8</v>
      </c>
      <c r="L295" s="6" t="s">
        <v>9</v>
      </c>
      <c r="M295" s="6" t="s">
        <v>10</v>
      </c>
      <c r="N295" s="90"/>
      <c r="O295" s="90"/>
      <c r="P295" s="3"/>
      <c r="Q295" s="3"/>
    </row>
    <row r="296" spans="1:17" ht="18.600000000000001" customHeight="1" x14ac:dyDescent="0.25">
      <c r="A296" s="96" t="s">
        <v>106</v>
      </c>
      <c r="B296" s="97"/>
      <c r="C296" s="97"/>
      <c r="D296" s="97"/>
      <c r="E296" s="97"/>
      <c r="F296" s="97"/>
      <c r="G296" s="97"/>
      <c r="H296" s="97"/>
      <c r="I296" s="98"/>
      <c r="J296" s="14">
        <v>60</v>
      </c>
      <c r="K296" s="14">
        <v>11.23</v>
      </c>
      <c r="L296" s="14">
        <v>11.85</v>
      </c>
      <c r="M296" s="14">
        <v>34.15</v>
      </c>
      <c r="N296" s="8">
        <f t="shared" ref="N296:N297" si="29">(K296+M296)*4+(L296*9)</f>
        <v>288.16999999999996</v>
      </c>
      <c r="O296" s="15" t="s">
        <v>57</v>
      </c>
      <c r="P296" s="3"/>
      <c r="Q296" s="3"/>
    </row>
    <row r="297" spans="1:17" ht="15.6" customHeight="1" x14ac:dyDescent="0.25">
      <c r="A297" s="93" t="s">
        <v>100</v>
      </c>
      <c r="B297" s="94"/>
      <c r="C297" s="94"/>
      <c r="D297" s="94"/>
      <c r="E297" s="94"/>
      <c r="F297" s="94"/>
      <c r="G297" s="94"/>
      <c r="H297" s="94"/>
      <c r="I297" s="95"/>
      <c r="J297" s="9">
        <v>200</v>
      </c>
      <c r="K297" s="10">
        <v>0.3</v>
      </c>
      <c r="L297" s="10">
        <v>0</v>
      </c>
      <c r="M297" s="10">
        <v>16.100000000000001</v>
      </c>
      <c r="N297" s="8">
        <f t="shared" si="29"/>
        <v>65.600000000000009</v>
      </c>
      <c r="O297" s="9">
        <v>389</v>
      </c>
      <c r="P297" s="59"/>
      <c r="Q297" s="3"/>
    </row>
    <row r="298" spans="1:17" ht="27.6" customHeight="1" x14ac:dyDescent="0.25">
      <c r="A298" s="113" t="s">
        <v>19</v>
      </c>
      <c r="B298" s="114"/>
      <c r="C298" s="114"/>
      <c r="D298" s="114"/>
      <c r="E298" s="114"/>
      <c r="F298" s="114"/>
      <c r="G298" s="114"/>
      <c r="H298" s="114"/>
      <c r="I298" s="115"/>
      <c r="J298" s="16">
        <f>SUM(J296:J297)</f>
        <v>260</v>
      </c>
      <c r="K298" s="16">
        <f>SUM(K296:K297)</f>
        <v>11.530000000000001</v>
      </c>
      <c r="L298" s="16">
        <f>SUM(L296:L297)</f>
        <v>11.85</v>
      </c>
      <c r="M298" s="16">
        <f>SUM(M296:M297)</f>
        <v>50.25</v>
      </c>
      <c r="N298" s="16">
        <f>SUM(N296:N297)</f>
        <v>353.77</v>
      </c>
      <c r="O298" s="31" t="s">
        <v>27</v>
      </c>
      <c r="P298" s="3"/>
      <c r="Q298" s="3"/>
    </row>
    <row r="299" spans="1:17" ht="18" customHeight="1" x14ac:dyDescent="0.25">
      <c r="A299" s="113" t="s">
        <v>31</v>
      </c>
      <c r="B299" s="114"/>
      <c r="C299" s="114"/>
      <c r="D299" s="114"/>
      <c r="E299" s="114"/>
      <c r="F299" s="114"/>
      <c r="G299" s="114"/>
      <c r="H299" s="114"/>
      <c r="I299" s="115"/>
      <c r="J299" s="26">
        <f>J298+J292+J282</f>
        <v>1460</v>
      </c>
      <c r="K299" s="26">
        <f>K298+K292+K282</f>
        <v>53.88</v>
      </c>
      <c r="L299" s="26">
        <f>L298+L292+L282</f>
        <v>55.519999999999996</v>
      </c>
      <c r="M299" s="26">
        <f>M298+M292+M282</f>
        <v>234.69</v>
      </c>
      <c r="N299" s="26">
        <f>N298+N292+N282</f>
        <v>1653.96</v>
      </c>
      <c r="O299" s="19" t="s">
        <v>27</v>
      </c>
      <c r="P299" s="54"/>
      <c r="Q299" s="54"/>
    </row>
    <row r="300" spans="1:17" ht="18" customHeight="1" x14ac:dyDescent="0.25">
      <c r="A300" s="121" t="s">
        <v>107</v>
      </c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3"/>
      <c r="Q300" s="3"/>
    </row>
    <row r="301" spans="1:17" ht="25.7" customHeight="1" x14ac:dyDescent="0.25">
      <c r="A301" s="84" t="s">
        <v>3</v>
      </c>
      <c r="B301" s="85"/>
      <c r="C301" s="85"/>
      <c r="D301" s="85"/>
      <c r="E301" s="85"/>
      <c r="F301" s="85"/>
      <c r="G301" s="85"/>
      <c r="H301" s="85"/>
      <c r="I301" s="86"/>
      <c r="J301" s="90" t="s">
        <v>4</v>
      </c>
      <c r="K301" s="90" t="s">
        <v>5</v>
      </c>
      <c r="L301" s="90"/>
      <c r="M301" s="90"/>
      <c r="N301" s="90" t="s">
        <v>33</v>
      </c>
      <c r="O301" s="90" t="s">
        <v>7</v>
      </c>
      <c r="P301" s="3"/>
      <c r="Q301" s="3"/>
    </row>
    <row r="302" spans="1:17" ht="28.15" customHeight="1" x14ac:dyDescent="0.25">
      <c r="A302" s="87"/>
      <c r="B302" s="88"/>
      <c r="C302" s="88"/>
      <c r="D302" s="88"/>
      <c r="E302" s="88"/>
      <c r="F302" s="88"/>
      <c r="G302" s="88"/>
      <c r="H302" s="88"/>
      <c r="I302" s="89"/>
      <c r="J302" s="90"/>
      <c r="K302" s="6" t="s">
        <v>8</v>
      </c>
      <c r="L302" s="6" t="s">
        <v>9</v>
      </c>
      <c r="M302" s="6" t="s">
        <v>10</v>
      </c>
      <c r="N302" s="90"/>
      <c r="O302" s="90"/>
      <c r="P302" s="3"/>
      <c r="Q302" s="3"/>
    </row>
    <row r="303" spans="1:17" ht="14.25" customHeight="1" x14ac:dyDescent="0.25">
      <c r="A303" s="91" t="s">
        <v>11</v>
      </c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3"/>
      <c r="Q303" s="3"/>
    </row>
    <row r="304" spans="1:17" ht="17.45" customHeight="1" x14ac:dyDescent="0.25">
      <c r="A304" s="96" t="s">
        <v>12</v>
      </c>
      <c r="B304" s="97"/>
      <c r="C304" s="97"/>
      <c r="D304" s="97"/>
      <c r="E304" s="97"/>
      <c r="F304" s="97"/>
      <c r="G304" s="97"/>
      <c r="H304" s="97"/>
      <c r="I304" s="98"/>
      <c r="J304" s="10">
        <v>100</v>
      </c>
      <c r="K304" s="10">
        <v>0.52</v>
      </c>
      <c r="L304" s="10">
        <v>0.52</v>
      </c>
      <c r="M304" s="10">
        <v>12.74</v>
      </c>
      <c r="N304" s="8">
        <f t="shared" ref="N304:N307" si="30">(K304+M304)*4+(L304*9)</f>
        <v>57.72</v>
      </c>
      <c r="O304" s="21" t="s">
        <v>108</v>
      </c>
      <c r="P304" s="3"/>
      <c r="Q304" s="3"/>
    </row>
    <row r="305" spans="1:17" ht="19.899999999999999" customHeight="1" x14ac:dyDescent="0.25">
      <c r="A305" s="93" t="s">
        <v>109</v>
      </c>
      <c r="B305" s="94"/>
      <c r="C305" s="94"/>
      <c r="D305" s="94"/>
      <c r="E305" s="94"/>
      <c r="F305" s="94"/>
      <c r="G305" s="94"/>
      <c r="H305" s="94"/>
      <c r="I305" s="95"/>
      <c r="J305" s="9">
        <v>170</v>
      </c>
      <c r="K305" s="11">
        <v>11.65</v>
      </c>
      <c r="L305" s="11">
        <v>14.86</v>
      </c>
      <c r="M305" s="11">
        <v>40.28</v>
      </c>
      <c r="N305" s="8">
        <f t="shared" si="30"/>
        <v>341.46000000000004</v>
      </c>
      <c r="O305" s="9">
        <v>516</v>
      </c>
      <c r="P305" s="3"/>
      <c r="Q305" s="3"/>
    </row>
    <row r="306" spans="1:17" ht="17.45" customHeight="1" x14ac:dyDescent="0.25">
      <c r="A306" s="93" t="s">
        <v>14</v>
      </c>
      <c r="B306" s="94"/>
      <c r="C306" s="94"/>
      <c r="D306" s="94"/>
      <c r="E306" s="94"/>
      <c r="F306" s="94"/>
      <c r="G306" s="94"/>
      <c r="H306" s="94"/>
      <c r="I306" s="95"/>
      <c r="J306" s="9">
        <v>30</v>
      </c>
      <c r="K306" s="9">
        <v>3.16</v>
      </c>
      <c r="L306" s="9">
        <v>0.4</v>
      </c>
      <c r="M306" s="9">
        <v>0.84</v>
      </c>
      <c r="N306" s="8">
        <f t="shared" si="30"/>
        <v>19.600000000000001</v>
      </c>
      <c r="O306" s="9" t="s">
        <v>15</v>
      </c>
      <c r="P306" s="3"/>
      <c r="Q306" s="3"/>
    </row>
    <row r="307" spans="1:17" ht="19.899999999999999" customHeight="1" x14ac:dyDescent="0.25">
      <c r="A307" s="96" t="s">
        <v>38</v>
      </c>
      <c r="B307" s="97"/>
      <c r="C307" s="97"/>
      <c r="D307" s="97"/>
      <c r="E307" s="97"/>
      <c r="F307" s="97"/>
      <c r="G307" s="97"/>
      <c r="H307" s="97"/>
      <c r="I307" s="98"/>
      <c r="J307" s="14">
        <v>200</v>
      </c>
      <c r="K307" s="14">
        <v>0.12</v>
      </c>
      <c r="L307" s="14">
        <v>0.02</v>
      </c>
      <c r="M307" s="14">
        <v>13.7</v>
      </c>
      <c r="N307" s="8">
        <f t="shared" si="30"/>
        <v>55.459999999999994</v>
      </c>
      <c r="O307" s="15" t="s">
        <v>18</v>
      </c>
      <c r="P307" s="3"/>
      <c r="Q307" s="3"/>
    </row>
    <row r="308" spans="1:17" ht="12" customHeight="1" x14ac:dyDescent="0.25">
      <c r="A308" s="131" t="s">
        <v>19</v>
      </c>
      <c r="B308" s="131"/>
      <c r="C308" s="131"/>
      <c r="D308" s="131"/>
      <c r="E308" s="131"/>
      <c r="F308" s="131"/>
      <c r="G308" s="131"/>
      <c r="H308" s="131"/>
      <c r="I308" s="131"/>
      <c r="J308" s="6">
        <f>SUM(J304:J307)</f>
        <v>500</v>
      </c>
      <c r="K308" s="6">
        <f>SUM(K304:K307)</f>
        <v>15.45</v>
      </c>
      <c r="L308" s="6">
        <f>SUM(L304:L307)</f>
        <v>15.799999999999999</v>
      </c>
      <c r="M308" s="6">
        <f>SUM(M304:M307)</f>
        <v>67.56</v>
      </c>
      <c r="N308" s="6">
        <f>SUM(N304:N307)</f>
        <v>474.24000000000007</v>
      </c>
      <c r="O308" s="74" t="s">
        <v>27</v>
      </c>
      <c r="P308" s="3"/>
      <c r="Q308" s="3"/>
    </row>
    <row r="309" spans="1:17" ht="12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7"/>
      <c r="K309" s="47"/>
      <c r="L309" s="47"/>
      <c r="M309" s="47"/>
      <c r="N309" s="47"/>
      <c r="O309" s="75"/>
      <c r="P309" s="3"/>
      <c r="Q309" s="3"/>
    </row>
    <row r="310" spans="1:17" ht="18.600000000000001" customHeight="1" x14ac:dyDescent="0.25">
      <c r="A310" s="88" t="s">
        <v>82</v>
      </c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3"/>
      <c r="Q310" s="3"/>
    </row>
    <row r="311" spans="1:17" ht="25.7" customHeight="1" x14ac:dyDescent="0.25">
      <c r="A311" s="84" t="s">
        <v>3</v>
      </c>
      <c r="B311" s="85"/>
      <c r="C311" s="85"/>
      <c r="D311" s="85"/>
      <c r="E311" s="85"/>
      <c r="F311" s="85"/>
      <c r="G311" s="85"/>
      <c r="H311" s="85"/>
      <c r="I311" s="86"/>
      <c r="J311" s="90" t="s">
        <v>4</v>
      </c>
      <c r="K311" s="90" t="s">
        <v>5</v>
      </c>
      <c r="L311" s="90"/>
      <c r="M311" s="90"/>
      <c r="N311" s="90" t="s">
        <v>33</v>
      </c>
      <c r="O311" s="90" t="s">
        <v>7</v>
      </c>
      <c r="P311" s="3"/>
      <c r="Q311" s="3"/>
    </row>
    <row r="312" spans="1:17" ht="24.75" customHeight="1" x14ac:dyDescent="0.25">
      <c r="A312" s="87"/>
      <c r="B312" s="88"/>
      <c r="C312" s="88"/>
      <c r="D312" s="88"/>
      <c r="E312" s="88"/>
      <c r="F312" s="88"/>
      <c r="G312" s="88"/>
      <c r="H312" s="88"/>
      <c r="I312" s="89"/>
      <c r="J312" s="90"/>
      <c r="K312" s="6" t="s">
        <v>8</v>
      </c>
      <c r="L312" s="6" t="s">
        <v>9</v>
      </c>
      <c r="M312" s="6" t="s">
        <v>10</v>
      </c>
      <c r="N312" s="90"/>
      <c r="O312" s="90"/>
      <c r="P312" s="3"/>
      <c r="Q312" s="3"/>
    </row>
    <row r="313" spans="1:17" ht="16.149999999999999" customHeight="1" x14ac:dyDescent="0.25">
      <c r="A313" s="93" t="s">
        <v>110</v>
      </c>
      <c r="B313" s="94"/>
      <c r="C313" s="94"/>
      <c r="D313" s="94"/>
      <c r="E313" s="94"/>
      <c r="F313" s="94"/>
      <c r="G313" s="94"/>
      <c r="H313" s="94"/>
      <c r="I313" s="95"/>
      <c r="J313" s="9">
        <v>60</v>
      </c>
      <c r="K313" s="32">
        <v>1.31</v>
      </c>
      <c r="L313" s="32">
        <v>3.25</v>
      </c>
      <c r="M313" s="32">
        <v>6.27</v>
      </c>
      <c r="N313" s="8">
        <f t="shared" ref="N313:N317" si="31">(K313+M313)*4+(L313*9)</f>
        <v>59.57</v>
      </c>
      <c r="O313" s="9">
        <v>45</v>
      </c>
      <c r="P313" s="3"/>
      <c r="Q313" s="3"/>
    </row>
    <row r="314" spans="1:17" ht="18" customHeight="1" x14ac:dyDescent="0.25">
      <c r="A314" s="93" t="s">
        <v>53</v>
      </c>
      <c r="B314" s="94"/>
      <c r="C314" s="94"/>
      <c r="D314" s="94"/>
      <c r="E314" s="94"/>
      <c r="F314" s="94"/>
      <c r="G314" s="94"/>
      <c r="H314" s="94"/>
      <c r="I314" s="95"/>
      <c r="J314" s="9">
        <v>200</v>
      </c>
      <c r="K314" s="32">
        <v>7.84</v>
      </c>
      <c r="L314" s="32">
        <v>9.52</v>
      </c>
      <c r="M314" s="32">
        <v>22.88</v>
      </c>
      <c r="N314" s="8">
        <f t="shared" si="31"/>
        <v>208.56</v>
      </c>
      <c r="O314" s="9">
        <v>478</v>
      </c>
      <c r="P314" s="3"/>
      <c r="Q314" s="3"/>
    </row>
    <row r="315" spans="1:17" ht="18.600000000000001" customHeight="1" x14ac:dyDescent="0.25">
      <c r="A315" s="93" t="s">
        <v>111</v>
      </c>
      <c r="B315" s="94"/>
      <c r="C315" s="94"/>
      <c r="D315" s="94"/>
      <c r="E315" s="94"/>
      <c r="F315" s="94"/>
      <c r="G315" s="94"/>
      <c r="H315" s="94"/>
      <c r="I315" s="95"/>
      <c r="J315" s="9">
        <v>200</v>
      </c>
      <c r="K315" s="32">
        <v>13.98</v>
      </c>
      <c r="L315" s="32">
        <v>14.44</v>
      </c>
      <c r="M315" s="32">
        <v>59.88</v>
      </c>
      <c r="N315" s="8">
        <f t="shared" si="31"/>
        <v>425.4</v>
      </c>
      <c r="O315" s="9">
        <v>260</v>
      </c>
      <c r="P315" s="3"/>
      <c r="Q315" s="3"/>
    </row>
    <row r="316" spans="1:17" ht="17.45" customHeight="1" x14ac:dyDescent="0.25">
      <c r="A316" s="93" t="s">
        <v>14</v>
      </c>
      <c r="B316" s="94"/>
      <c r="C316" s="94"/>
      <c r="D316" s="94"/>
      <c r="E316" s="94"/>
      <c r="F316" s="94"/>
      <c r="G316" s="94"/>
      <c r="H316" s="94"/>
      <c r="I316" s="95"/>
      <c r="J316" s="9">
        <v>30</v>
      </c>
      <c r="K316" s="9">
        <v>3.16</v>
      </c>
      <c r="L316" s="9">
        <v>0.4</v>
      </c>
      <c r="M316" s="9">
        <v>0.84</v>
      </c>
      <c r="N316" s="8">
        <f t="shared" si="31"/>
        <v>19.600000000000001</v>
      </c>
      <c r="O316" s="9" t="s">
        <v>15</v>
      </c>
      <c r="P316" s="3"/>
      <c r="Q316" s="3"/>
    </row>
    <row r="317" spans="1:17" ht="16.899999999999999" customHeight="1" x14ac:dyDescent="0.25">
      <c r="A317" s="103" t="s">
        <v>25</v>
      </c>
      <c r="B317" s="104"/>
      <c r="C317" s="104"/>
      <c r="D317" s="104"/>
      <c r="E317" s="104"/>
      <c r="F317" s="104"/>
      <c r="G317" s="104"/>
      <c r="H317" s="104"/>
      <c r="I317" s="105"/>
      <c r="J317" s="9">
        <v>200</v>
      </c>
      <c r="K317" s="9">
        <v>0.66</v>
      </c>
      <c r="L317" s="9">
        <v>0.08</v>
      </c>
      <c r="M317" s="9">
        <v>28.04</v>
      </c>
      <c r="N317" s="8">
        <f t="shared" si="31"/>
        <v>115.52</v>
      </c>
      <c r="O317" s="9">
        <v>349</v>
      </c>
      <c r="P317" s="3"/>
      <c r="Q317" s="3"/>
    </row>
    <row r="318" spans="1:17" ht="19.899999999999999" customHeight="1" x14ac:dyDescent="0.25">
      <c r="A318" s="113" t="s">
        <v>19</v>
      </c>
      <c r="B318" s="114"/>
      <c r="C318" s="114"/>
      <c r="D318" s="114"/>
      <c r="E318" s="114"/>
      <c r="F318" s="114"/>
      <c r="G318" s="114"/>
      <c r="H318" s="114"/>
      <c r="I318" s="115"/>
      <c r="J318" s="16">
        <v>700</v>
      </c>
      <c r="K318" s="16">
        <f>SUM(K313:K317)</f>
        <v>26.950000000000003</v>
      </c>
      <c r="L318" s="16">
        <f>SUM(L313:L317)</f>
        <v>27.689999999999998</v>
      </c>
      <c r="M318" s="16">
        <f>SUM(M313:M317)</f>
        <v>117.91</v>
      </c>
      <c r="N318" s="16">
        <f>SUM(N313:N317)</f>
        <v>828.65</v>
      </c>
      <c r="O318" s="31" t="s">
        <v>27</v>
      </c>
      <c r="P318" s="3"/>
      <c r="Q318" s="3"/>
    </row>
    <row r="319" spans="1:17" ht="21" customHeight="1" x14ac:dyDescent="0.25">
      <c r="A319" s="109" t="s">
        <v>28</v>
      </c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3"/>
      <c r="Q319" s="3"/>
    </row>
    <row r="320" spans="1:17" ht="12" customHeight="1" x14ac:dyDescent="0.25">
      <c r="A320" s="84" t="s">
        <v>3</v>
      </c>
      <c r="B320" s="85"/>
      <c r="C320" s="85"/>
      <c r="D320" s="85"/>
      <c r="E320" s="85"/>
      <c r="F320" s="85"/>
      <c r="G320" s="85"/>
      <c r="H320" s="85"/>
      <c r="I320" s="86"/>
      <c r="J320" s="90" t="s">
        <v>4</v>
      </c>
      <c r="K320" s="90" t="s">
        <v>5</v>
      </c>
      <c r="L320" s="90"/>
      <c r="M320" s="90"/>
      <c r="N320" s="90" t="s">
        <v>33</v>
      </c>
      <c r="O320" s="90" t="s">
        <v>7</v>
      </c>
      <c r="P320" s="3"/>
      <c r="Q320" s="3"/>
    </row>
    <row r="321" spans="1:17" ht="34.9" customHeight="1" x14ac:dyDescent="0.25">
      <c r="A321" s="87"/>
      <c r="B321" s="88"/>
      <c r="C321" s="88"/>
      <c r="D321" s="88"/>
      <c r="E321" s="88"/>
      <c r="F321" s="88"/>
      <c r="G321" s="88"/>
      <c r="H321" s="88"/>
      <c r="I321" s="89"/>
      <c r="J321" s="90"/>
      <c r="K321" s="6" t="s">
        <v>8</v>
      </c>
      <c r="L321" s="6" t="s">
        <v>9</v>
      </c>
      <c r="M321" s="6" t="s">
        <v>10</v>
      </c>
      <c r="N321" s="90"/>
      <c r="O321" s="90"/>
      <c r="P321" s="3"/>
      <c r="Q321" s="3"/>
    </row>
    <row r="322" spans="1:17" ht="17.45" customHeight="1" x14ac:dyDescent="0.25">
      <c r="A322" s="93" t="s">
        <v>112</v>
      </c>
      <c r="B322" s="94"/>
      <c r="C322" s="94"/>
      <c r="D322" s="94"/>
      <c r="E322" s="94"/>
      <c r="F322" s="94"/>
      <c r="G322" s="94"/>
      <c r="H322" s="94"/>
      <c r="I322" s="95"/>
      <c r="J322" s="9">
        <v>60</v>
      </c>
      <c r="K322" s="32">
        <v>10.87</v>
      </c>
      <c r="L322" s="32">
        <v>11.85</v>
      </c>
      <c r="M322" s="32">
        <v>38.25</v>
      </c>
      <c r="N322" s="8">
        <f t="shared" ref="N322:N323" si="32">(K322+M322)*4+(L322*9)</f>
        <v>303.13</v>
      </c>
      <c r="O322" s="9"/>
      <c r="P322" s="3"/>
      <c r="Q322" s="3"/>
    </row>
    <row r="323" spans="1:17" ht="18.600000000000001" customHeight="1" x14ac:dyDescent="0.25">
      <c r="A323" s="103" t="s">
        <v>78</v>
      </c>
      <c r="B323" s="104"/>
      <c r="C323" s="104"/>
      <c r="D323" s="104"/>
      <c r="E323" s="104"/>
      <c r="F323" s="104"/>
      <c r="G323" s="104"/>
      <c r="H323" s="104"/>
      <c r="I323" s="105"/>
      <c r="J323" s="10">
        <v>200</v>
      </c>
      <c r="K323" s="10">
        <v>0.66</v>
      </c>
      <c r="L323" s="10">
        <v>0</v>
      </c>
      <c r="M323" s="10">
        <v>12</v>
      </c>
      <c r="N323" s="8">
        <f t="shared" si="32"/>
        <v>50.64</v>
      </c>
      <c r="O323" s="9">
        <v>349</v>
      </c>
      <c r="P323" s="4"/>
      <c r="Q323" s="3"/>
    </row>
    <row r="324" spans="1:17" ht="15.75" x14ac:dyDescent="0.25">
      <c r="A324" s="113" t="s">
        <v>19</v>
      </c>
      <c r="B324" s="114"/>
      <c r="C324" s="114"/>
      <c r="D324" s="114"/>
      <c r="E324" s="114"/>
      <c r="F324" s="114"/>
      <c r="G324" s="114"/>
      <c r="H324" s="114"/>
      <c r="I324" s="115"/>
      <c r="J324" s="16">
        <f>SUM(J322:J323)</f>
        <v>260</v>
      </c>
      <c r="K324" s="16">
        <f>SUM(K322:K323)</f>
        <v>11.53</v>
      </c>
      <c r="L324" s="16">
        <f>SUM(L322:L323)</f>
        <v>11.85</v>
      </c>
      <c r="M324" s="16">
        <f>SUM(M322:M323)</f>
        <v>50.25</v>
      </c>
      <c r="N324" s="16">
        <f>SUM(N322:N323)</f>
        <v>353.77</v>
      </c>
      <c r="O324" s="76" t="s">
        <v>27</v>
      </c>
      <c r="P324" s="3"/>
      <c r="Q324" s="3"/>
    </row>
    <row r="325" spans="1:17" ht="18" customHeight="1" x14ac:dyDescent="0.25">
      <c r="A325" s="113" t="s">
        <v>31</v>
      </c>
      <c r="B325" s="114"/>
      <c r="C325" s="114"/>
      <c r="D325" s="114"/>
      <c r="E325" s="114"/>
      <c r="F325" s="114"/>
      <c r="G325" s="114"/>
      <c r="H325" s="114"/>
      <c r="I325" s="115"/>
      <c r="J325" s="26">
        <f>J324+J318+J308</f>
        <v>1460</v>
      </c>
      <c r="K325" s="26">
        <f>K324+K318+K308</f>
        <v>53.930000000000007</v>
      </c>
      <c r="L325" s="26">
        <f>L324+L318+L308</f>
        <v>55.339999999999996</v>
      </c>
      <c r="M325" s="26">
        <f>M324+M318+M308</f>
        <v>235.72</v>
      </c>
      <c r="N325" s="77">
        <f>N324+N318+N308</f>
        <v>1656.66</v>
      </c>
      <c r="O325" s="78" t="s">
        <v>27</v>
      </c>
      <c r="P325" s="54"/>
      <c r="Q325" s="54"/>
    </row>
    <row r="326" spans="1:17" x14ac:dyDescent="0.25">
      <c r="K326" s="79"/>
    </row>
    <row r="327" spans="1:17" x14ac:dyDescent="0.25">
      <c r="K327" s="79"/>
    </row>
    <row r="328" spans="1:17" x14ac:dyDescent="0.25">
      <c r="K328" s="79"/>
    </row>
    <row r="329" spans="1:17" x14ac:dyDescent="0.25">
      <c r="K329" s="79"/>
    </row>
    <row r="330" spans="1:17" x14ac:dyDescent="0.25">
      <c r="K330" s="79"/>
    </row>
    <row r="331" spans="1:17" x14ac:dyDescent="0.25">
      <c r="K331" s="79"/>
    </row>
    <row r="332" spans="1:17" x14ac:dyDescent="0.25">
      <c r="K332" s="79"/>
    </row>
    <row r="333" spans="1:17" x14ac:dyDescent="0.25">
      <c r="K333" s="79"/>
    </row>
    <row r="334" spans="1:17" x14ac:dyDescent="0.25">
      <c r="K334" s="79"/>
    </row>
    <row r="335" spans="1:17" x14ac:dyDescent="0.25">
      <c r="K335" s="79"/>
    </row>
    <row r="336" spans="1:17" x14ac:dyDescent="0.25">
      <c r="K336" s="79"/>
    </row>
    <row r="337" spans="11:11" x14ac:dyDescent="0.25">
      <c r="K337" s="79"/>
    </row>
  </sheetData>
  <mergeCells count="338">
    <mergeCell ref="A322:I322"/>
    <mergeCell ref="A323:I323"/>
    <mergeCell ref="A324:I324"/>
    <mergeCell ref="A325:I325"/>
    <mergeCell ref="A313:I313"/>
    <mergeCell ref="A314:I314"/>
    <mergeCell ref="A315:I315"/>
    <mergeCell ref="A316:I316"/>
    <mergeCell ref="A317:I317"/>
    <mergeCell ref="A318:I318"/>
    <mergeCell ref="A319:O319"/>
    <mergeCell ref="A320:I321"/>
    <mergeCell ref="J320:J321"/>
    <mergeCell ref="K320:M320"/>
    <mergeCell ref="N320:N321"/>
    <mergeCell ref="O320:O321"/>
    <mergeCell ref="A303:O303"/>
    <mergeCell ref="A304:I304"/>
    <mergeCell ref="A305:I305"/>
    <mergeCell ref="A306:I306"/>
    <mergeCell ref="A307:I307"/>
    <mergeCell ref="A308:I308"/>
    <mergeCell ref="A310:O310"/>
    <mergeCell ref="A311:I312"/>
    <mergeCell ref="J311:J312"/>
    <mergeCell ref="K311:M311"/>
    <mergeCell ref="N311:N312"/>
    <mergeCell ref="O311:O312"/>
    <mergeCell ref="A296:I296"/>
    <mergeCell ref="A297:I297"/>
    <mergeCell ref="A298:I298"/>
    <mergeCell ref="A299:I299"/>
    <mergeCell ref="A300:O300"/>
    <mergeCell ref="A301:I302"/>
    <mergeCell ref="J301:J302"/>
    <mergeCell ref="K301:M301"/>
    <mergeCell ref="N301:N302"/>
    <mergeCell ref="O301:O302"/>
    <mergeCell ref="A290:I290"/>
    <mergeCell ref="A291:I291"/>
    <mergeCell ref="A292:I292"/>
    <mergeCell ref="A293:O293"/>
    <mergeCell ref="A294:I295"/>
    <mergeCell ref="J294:J295"/>
    <mergeCell ref="K294:M294"/>
    <mergeCell ref="N294:N295"/>
    <mergeCell ref="O294:O295"/>
    <mergeCell ref="A284:I285"/>
    <mergeCell ref="J284:J285"/>
    <mergeCell ref="K284:M284"/>
    <mergeCell ref="N284:N285"/>
    <mergeCell ref="O284:O285"/>
    <mergeCell ref="A286:I286"/>
    <mergeCell ref="A287:I287"/>
    <mergeCell ref="A288:I288"/>
    <mergeCell ref="A289:I289"/>
    <mergeCell ref="A275:O275"/>
    <mergeCell ref="A276:I276"/>
    <mergeCell ref="A277:I277"/>
    <mergeCell ref="A278:I278"/>
    <mergeCell ref="A279:I279"/>
    <mergeCell ref="A280:I280"/>
    <mergeCell ref="A281:I281"/>
    <mergeCell ref="A282:I282"/>
    <mergeCell ref="A283:O283"/>
    <mergeCell ref="A265:I265"/>
    <mergeCell ref="A266:I266"/>
    <mergeCell ref="A267:I267"/>
    <mergeCell ref="A268:I268"/>
    <mergeCell ref="A272:O272"/>
    <mergeCell ref="A273:I274"/>
    <mergeCell ref="J273:J274"/>
    <mergeCell ref="K273:M273"/>
    <mergeCell ref="N273:N274"/>
    <mergeCell ref="O273:O274"/>
    <mergeCell ref="A254:I254"/>
    <mergeCell ref="A255:I255"/>
    <mergeCell ref="A256:I256"/>
    <mergeCell ref="A257:I257"/>
    <mergeCell ref="A258:I258"/>
    <mergeCell ref="A259:I259"/>
    <mergeCell ref="A260:I260"/>
    <mergeCell ref="A262:O262"/>
    <mergeCell ref="A263:I264"/>
    <mergeCell ref="J263:J264"/>
    <mergeCell ref="K263:M263"/>
    <mergeCell ref="N263:N264"/>
    <mergeCell ref="O263:O264"/>
    <mergeCell ref="A245:O245"/>
    <mergeCell ref="A246:I246"/>
    <mergeCell ref="A247:I247"/>
    <mergeCell ref="A248:I248"/>
    <mergeCell ref="A249:I249"/>
    <mergeCell ref="A250:I250"/>
    <mergeCell ref="A251:O251"/>
    <mergeCell ref="A252:I253"/>
    <mergeCell ref="J252:J253"/>
    <mergeCell ref="K252:M252"/>
    <mergeCell ref="N252:N253"/>
    <mergeCell ref="O252:O253"/>
    <mergeCell ref="A229:I229"/>
    <mergeCell ref="A230:I230"/>
    <mergeCell ref="A231:I231"/>
    <mergeCell ref="A232:I232"/>
    <mergeCell ref="A239:I239"/>
    <mergeCell ref="A242:O242"/>
    <mergeCell ref="A243:I244"/>
    <mergeCell ref="J243:J244"/>
    <mergeCell ref="K243:M243"/>
    <mergeCell ref="N243:N244"/>
    <mergeCell ref="O243:O244"/>
    <mergeCell ref="A220:I220"/>
    <mergeCell ref="A221:I221"/>
    <mergeCell ref="A222:I222"/>
    <mergeCell ref="A223:I223"/>
    <mergeCell ref="A224:I224"/>
    <mergeCell ref="A225:I225"/>
    <mergeCell ref="A226:O226"/>
    <mergeCell ref="A227:I228"/>
    <mergeCell ref="J227:J228"/>
    <mergeCell ref="K227:M227"/>
    <mergeCell ref="N227:N228"/>
    <mergeCell ref="O227:O228"/>
    <mergeCell ref="A211:O211"/>
    <mergeCell ref="A212:I212"/>
    <mergeCell ref="A213:I213"/>
    <mergeCell ref="A214:I214"/>
    <mergeCell ref="A215:I215"/>
    <mergeCell ref="A216:I216"/>
    <mergeCell ref="A217:I217"/>
    <mergeCell ref="A218:O218"/>
    <mergeCell ref="A219:I219"/>
    <mergeCell ref="A199:I199"/>
    <mergeCell ref="A200:I200"/>
    <mergeCell ref="A201:I201"/>
    <mergeCell ref="A202:I202"/>
    <mergeCell ref="A208:O208"/>
    <mergeCell ref="A209:I210"/>
    <mergeCell ref="J209:J210"/>
    <mergeCell ref="K209:M209"/>
    <mergeCell ref="N209:N210"/>
    <mergeCell ref="O209:O210"/>
    <mergeCell ref="A187:I187"/>
    <mergeCell ref="A188:I188"/>
    <mergeCell ref="A189:I189"/>
    <mergeCell ref="A190:I190"/>
    <mergeCell ref="A191:I191"/>
    <mergeCell ref="A192:I192"/>
    <mergeCell ref="A193:I193"/>
    <mergeCell ref="A196:O196"/>
    <mergeCell ref="A197:I198"/>
    <mergeCell ref="J197:J198"/>
    <mergeCell ref="K197:M197"/>
    <mergeCell ref="N197:N198"/>
    <mergeCell ref="O197:O198"/>
    <mergeCell ref="A179:I179"/>
    <mergeCell ref="A180:I180"/>
    <mergeCell ref="A181:I181"/>
    <mergeCell ref="A182:I182"/>
    <mergeCell ref="A183:I183"/>
    <mergeCell ref="A184:O184"/>
    <mergeCell ref="A185:I186"/>
    <mergeCell ref="J185:J186"/>
    <mergeCell ref="K185:M185"/>
    <mergeCell ref="N185:N186"/>
    <mergeCell ref="O185:O186"/>
    <mergeCell ref="A173:Q173"/>
    <mergeCell ref="A174:O174"/>
    <mergeCell ref="A175:I176"/>
    <mergeCell ref="J175:J176"/>
    <mergeCell ref="K175:M175"/>
    <mergeCell ref="N175:N176"/>
    <mergeCell ref="O175:O176"/>
    <mergeCell ref="A177:O177"/>
    <mergeCell ref="A178:I178"/>
    <mergeCell ref="A161:I162"/>
    <mergeCell ref="J161:J162"/>
    <mergeCell ref="K161:M161"/>
    <mergeCell ref="N161:N162"/>
    <mergeCell ref="O161:O162"/>
    <mergeCell ref="A163:I163"/>
    <mergeCell ref="A164:I164"/>
    <mergeCell ref="A165:I165"/>
    <mergeCell ref="A166:I166"/>
    <mergeCell ref="A152:O152"/>
    <mergeCell ref="A153:I153"/>
    <mergeCell ref="A154:I154"/>
    <mergeCell ref="A155:I155"/>
    <mergeCell ref="A156:I156"/>
    <mergeCell ref="A157:I157"/>
    <mergeCell ref="A158:I158"/>
    <mergeCell ref="A159:I159"/>
    <mergeCell ref="A160:O160"/>
    <mergeCell ref="A143:O143"/>
    <mergeCell ref="A144:I144"/>
    <mergeCell ref="A145:I145"/>
    <mergeCell ref="A146:I146"/>
    <mergeCell ref="A147:I147"/>
    <mergeCell ref="A148:I148"/>
    <mergeCell ref="A149:I149"/>
    <mergeCell ref="A150:I150"/>
    <mergeCell ref="A151:I151"/>
    <mergeCell ref="A128:I128"/>
    <mergeCell ref="A129:I129"/>
    <mergeCell ref="A130:I130"/>
    <mergeCell ref="A131:I131"/>
    <mergeCell ref="A140:O140"/>
    <mergeCell ref="A141:I142"/>
    <mergeCell ref="J141:J142"/>
    <mergeCell ref="K141:M141"/>
    <mergeCell ref="N141:N142"/>
    <mergeCell ref="O141:O142"/>
    <mergeCell ref="A119:I119"/>
    <mergeCell ref="A120:I120"/>
    <mergeCell ref="A121:I121"/>
    <mergeCell ref="A122:I122"/>
    <mergeCell ref="A123:I123"/>
    <mergeCell ref="A125:O125"/>
    <mergeCell ref="A126:I127"/>
    <mergeCell ref="J126:J127"/>
    <mergeCell ref="K126:M126"/>
    <mergeCell ref="N126:N127"/>
    <mergeCell ref="O126:O127"/>
    <mergeCell ref="A110:O110"/>
    <mergeCell ref="A111:I111"/>
    <mergeCell ref="A112:I112"/>
    <mergeCell ref="A113:I113"/>
    <mergeCell ref="A114:I114"/>
    <mergeCell ref="A115:I115"/>
    <mergeCell ref="A116:O116"/>
    <mergeCell ref="A117:I117"/>
    <mergeCell ref="A118:I118"/>
    <mergeCell ref="A100:I100"/>
    <mergeCell ref="A101:I101"/>
    <mergeCell ref="A102:I102"/>
    <mergeCell ref="A107:O107"/>
    <mergeCell ref="A108:I109"/>
    <mergeCell ref="J108:J109"/>
    <mergeCell ref="K108:M108"/>
    <mergeCell ref="N108:N109"/>
    <mergeCell ref="O108:O109"/>
    <mergeCell ref="A94:I94"/>
    <mergeCell ref="A95:I95"/>
    <mergeCell ref="A96:O96"/>
    <mergeCell ref="A97:I98"/>
    <mergeCell ref="J97:J98"/>
    <mergeCell ref="K97:M97"/>
    <mergeCell ref="N97:N98"/>
    <mergeCell ref="O97:O98"/>
    <mergeCell ref="A99:I99"/>
    <mergeCell ref="A85:I85"/>
    <mergeCell ref="A86:I86"/>
    <mergeCell ref="A87:I87"/>
    <mergeCell ref="A88:I88"/>
    <mergeCell ref="A89:O89"/>
    <mergeCell ref="A90:I90"/>
    <mergeCell ref="A91:I91"/>
    <mergeCell ref="A92:I92"/>
    <mergeCell ref="A93:I93"/>
    <mergeCell ref="A71:I71"/>
    <mergeCell ref="A80:O80"/>
    <mergeCell ref="A81:I82"/>
    <mergeCell ref="J81:J82"/>
    <mergeCell ref="K81:M81"/>
    <mergeCell ref="N81:N82"/>
    <mergeCell ref="O81:O82"/>
    <mergeCell ref="A83:O83"/>
    <mergeCell ref="A84:I84"/>
    <mergeCell ref="A65:I66"/>
    <mergeCell ref="J65:J66"/>
    <mergeCell ref="K65:M65"/>
    <mergeCell ref="N65:N66"/>
    <mergeCell ref="O65:O66"/>
    <mergeCell ref="A67:I67"/>
    <mergeCell ref="A68:I68"/>
    <mergeCell ref="A69:I69"/>
    <mergeCell ref="A70:I70"/>
    <mergeCell ref="A55:I55"/>
    <mergeCell ref="A56:I56"/>
    <mergeCell ref="A57:I57"/>
    <mergeCell ref="A58:I58"/>
    <mergeCell ref="A59:I59"/>
    <mergeCell ref="A60:I60"/>
    <mergeCell ref="A61:I61"/>
    <mergeCell ref="A62:I62"/>
    <mergeCell ref="A64:O64"/>
    <mergeCell ref="A46:O46"/>
    <mergeCell ref="A47:I47"/>
    <mergeCell ref="A48:I48"/>
    <mergeCell ref="A49:I49"/>
    <mergeCell ref="A50:I50"/>
    <mergeCell ref="A51:I51"/>
    <mergeCell ref="A52:I52"/>
    <mergeCell ref="A53:I53"/>
    <mergeCell ref="A54:O54"/>
    <mergeCell ref="A28:I28"/>
    <mergeCell ref="A29:I29"/>
    <mergeCell ref="A30:I30"/>
    <mergeCell ref="A31:I31"/>
    <mergeCell ref="A32:I32"/>
    <mergeCell ref="A43:O43"/>
    <mergeCell ref="A44:I45"/>
    <mergeCell ref="J44:J45"/>
    <mergeCell ref="K44:M44"/>
    <mergeCell ref="N44:N45"/>
    <mergeCell ref="O44:O45"/>
    <mergeCell ref="A19:I19"/>
    <mergeCell ref="A20:I20"/>
    <mergeCell ref="A21:I21"/>
    <mergeCell ref="A22:I22"/>
    <mergeCell ref="A23:I23"/>
    <mergeCell ref="A24:I24"/>
    <mergeCell ref="A25:O25"/>
    <mergeCell ref="A26:I27"/>
    <mergeCell ref="J26:J27"/>
    <mergeCell ref="K26:M26"/>
    <mergeCell ref="N26:N27"/>
    <mergeCell ref="O26:O27"/>
    <mergeCell ref="A10:O10"/>
    <mergeCell ref="A11:I11"/>
    <mergeCell ref="A12:I12"/>
    <mergeCell ref="A13:I13"/>
    <mergeCell ref="A14:I14"/>
    <mergeCell ref="A15:I15"/>
    <mergeCell ref="A16:I16"/>
    <mergeCell ref="A17:O17"/>
    <mergeCell ref="A18:I18"/>
    <mergeCell ref="B1:I1"/>
    <mergeCell ref="M1:N1"/>
    <mergeCell ref="B2:N4"/>
    <mergeCell ref="A5:N5"/>
    <mergeCell ref="A6:Q6"/>
    <mergeCell ref="A7:O7"/>
    <mergeCell ref="A8:I9"/>
    <mergeCell ref="J8:J9"/>
    <mergeCell ref="K8:M8"/>
    <mergeCell ref="N8:N9"/>
    <mergeCell ref="O8:O9"/>
  </mergeCells>
  <pageMargins left="0.23622047244094491" right="0.23622047244094491" top="0.35433070866141736" bottom="0.35433070866141736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11</cp:revision>
  <cp:lastPrinted>2024-05-08T08:06:40Z</cp:lastPrinted>
  <dcterms:created xsi:type="dcterms:W3CDTF">2020-09-18T04:15:14Z</dcterms:created>
  <dcterms:modified xsi:type="dcterms:W3CDTF">2024-05-08T08:06:56Z</dcterms:modified>
</cp:coreProperties>
</file>